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Dobrovolnici\Dobrovolnici 2021\"/>
    </mc:Choice>
  </mc:AlternateContent>
  <bookViews>
    <workbookView xWindow="0" yWindow="0" windowWidth="28800" windowHeight="11400"/>
  </bookViews>
  <sheets>
    <sheet name="2021" sheetId="1" r:id="rId1"/>
  </sheets>
  <definedNames>
    <definedName name="_xlnm._FilterDatabase" localSheetId="0" hidden="1">'2021'!$A$2:$M$295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1" l="1"/>
  <c r="M120" i="1" l="1"/>
  <c r="L120" i="1"/>
  <c r="L138" i="1"/>
  <c r="K138" i="1"/>
  <c r="K127" i="1"/>
  <c r="K128" i="1"/>
  <c r="K129" i="1"/>
  <c r="K130" i="1"/>
  <c r="K131" i="1"/>
  <c r="K132" i="1"/>
  <c r="K133" i="1"/>
  <c r="K134" i="1"/>
  <c r="K135" i="1"/>
  <c r="K136" i="1"/>
  <c r="K137" i="1"/>
  <c r="K126" i="1"/>
  <c r="M138" i="1" l="1"/>
  <c r="L219" i="1"/>
  <c r="L222" i="1"/>
  <c r="K221" i="1"/>
  <c r="M222" i="1" s="1"/>
  <c r="L169" i="1"/>
  <c r="M163" i="1"/>
  <c r="L163" i="1"/>
  <c r="I296" i="1"/>
  <c r="L85" i="1"/>
  <c r="L185" i="1"/>
  <c r="M200" i="1"/>
  <c r="L200" i="1"/>
  <c r="K165" i="1"/>
  <c r="M169" i="1" s="1"/>
  <c r="K215" i="1"/>
  <c r="M219" i="1" s="1"/>
  <c r="K84" i="1"/>
  <c r="M85" i="1" s="1"/>
  <c r="K181" i="1"/>
  <c r="M185" i="1" s="1"/>
  <c r="L54" i="1" l="1"/>
  <c r="L46" i="1"/>
  <c r="M44" i="1"/>
  <c r="L44" i="1"/>
  <c r="M40" i="1"/>
  <c r="M41" i="1"/>
  <c r="M42" i="1"/>
  <c r="L40" i="1"/>
  <c r="L41" i="1"/>
  <c r="L42" i="1"/>
  <c r="M39" i="1"/>
  <c r="L39" i="1"/>
  <c r="M4" i="1"/>
  <c r="M5" i="1"/>
  <c r="M6" i="1"/>
  <c r="M7" i="1"/>
  <c r="M3" i="1"/>
  <c r="L4" i="1"/>
  <c r="L5" i="1"/>
  <c r="L6" i="1"/>
  <c r="L7" i="1"/>
  <c r="L3" i="1"/>
  <c r="M38" i="1"/>
  <c r="M31" i="1"/>
  <c r="L31" i="1"/>
  <c r="M29" i="1"/>
  <c r="L29" i="1"/>
  <c r="M25" i="1"/>
  <c r="M26" i="1"/>
  <c r="M27" i="1"/>
  <c r="L25" i="1"/>
  <c r="L26" i="1"/>
  <c r="L27" i="1"/>
  <c r="M13" i="1"/>
  <c r="M14" i="1"/>
  <c r="M15" i="1"/>
  <c r="M16" i="1"/>
  <c r="M17" i="1"/>
  <c r="M18" i="1"/>
  <c r="M19" i="1"/>
  <c r="M20" i="1"/>
  <c r="M21" i="1"/>
  <c r="M22" i="1"/>
  <c r="M23" i="1"/>
  <c r="M24" i="1"/>
  <c r="M12" i="1"/>
  <c r="L13" i="1"/>
  <c r="L14" i="1"/>
  <c r="L15" i="1"/>
  <c r="L16" i="1"/>
  <c r="L17" i="1"/>
  <c r="L18" i="1"/>
  <c r="L19" i="1"/>
  <c r="L20" i="1"/>
  <c r="L21" i="1"/>
  <c r="L22" i="1"/>
  <c r="L23" i="1"/>
  <c r="L24" i="1"/>
  <c r="L12" i="1"/>
  <c r="M11" i="1"/>
  <c r="L11" i="1"/>
  <c r="M9" i="1"/>
  <c r="L9" i="1"/>
  <c r="K295" i="1"/>
  <c r="L295" i="1"/>
  <c r="K294" i="1"/>
  <c r="K293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84" i="1"/>
  <c r="K289" i="1"/>
  <c r="K288" i="1"/>
  <c r="K287" i="1"/>
  <c r="K286" i="1"/>
  <c r="K285" i="1"/>
  <c r="K283" i="1"/>
  <c r="K282" i="1"/>
  <c r="K281" i="1"/>
  <c r="K280" i="1"/>
  <c r="K292" i="1"/>
  <c r="K291" i="1"/>
  <c r="K290" i="1"/>
  <c r="L296" i="1" l="1"/>
  <c r="M295" i="1"/>
  <c r="M296" i="1" s="1"/>
  <c r="K265" i="1"/>
  <c r="K264" i="1"/>
  <c r="K263" i="1"/>
  <c r="K266" i="1"/>
  <c r="K257" i="1"/>
  <c r="K256" i="1"/>
  <c r="K255" i="1"/>
  <c r="K254" i="1"/>
  <c r="K258" i="1"/>
  <c r="K252" i="1"/>
  <c r="K251" i="1"/>
  <c r="K250" i="1"/>
  <c r="K249" i="1"/>
  <c r="K253" i="1"/>
  <c r="K247" i="1"/>
  <c r="K246" i="1"/>
  <c r="K245" i="1"/>
  <c r="K244" i="1"/>
  <c r="K248" i="1"/>
  <c r="K236" i="1"/>
  <c r="K235" i="1"/>
  <c r="K234" i="1"/>
  <c r="K233" i="1"/>
  <c r="K237" i="1"/>
  <c r="K231" i="1"/>
  <c r="K230" i="1"/>
  <c r="K229" i="1"/>
  <c r="K232" i="1"/>
  <c r="K226" i="1"/>
  <c r="K228" i="1"/>
  <c r="K227" i="1"/>
  <c r="K223" i="1"/>
  <c r="K225" i="1"/>
  <c r="K224" i="1"/>
</calcChain>
</file>

<file path=xl/sharedStrings.xml><?xml version="1.0" encoding="utf-8"?>
<sst xmlns="http://schemas.openxmlformats.org/spreadsheetml/2006/main" count="1809" uniqueCount="234">
  <si>
    <t>Údaje o dobrovoľníkovi v ŠK UMB Banská Bystrica v roku 2021, § 8 zákona o dani z príjmov ods. 1 písm. r)</t>
  </si>
  <si>
    <t>Dobrovoľník,                 Priezvisko a Meno, Titl.</t>
  </si>
  <si>
    <t>Dátum narodenia</t>
  </si>
  <si>
    <t>Adresa trvalého pobytu                                           /mesto, PSČ, ulica, č.d./</t>
  </si>
  <si>
    <t>Klub ŠK UMB - prijímateľ DČ</t>
  </si>
  <si>
    <t>Názov akcie, projektu DČ</t>
  </si>
  <si>
    <t>Miesto DČ</t>
  </si>
  <si>
    <t>Obsah DČ</t>
  </si>
  <si>
    <t>trvanie DČ</t>
  </si>
  <si>
    <t>počet hodín</t>
  </si>
  <si>
    <t>Poskyt- nutá náhrada za straty času max.3,580 €/h</t>
  </si>
  <si>
    <t>Suma/ náhrada straty času v €</t>
  </si>
  <si>
    <t>Spolu HODÍN       v roku 2021</t>
  </si>
  <si>
    <t>Spolu         EUR              v roku 2021</t>
  </si>
  <si>
    <t>Suriak Michal</t>
  </si>
  <si>
    <t>Banská Bystrica, 974 01, Severná 9</t>
  </si>
  <si>
    <t>Basketbalový</t>
  </si>
  <si>
    <t>časomerač/štatistika</t>
  </si>
  <si>
    <t>Petrovičová Kristína</t>
  </si>
  <si>
    <t>Banská Bystrica, 974 11, Ďumbierska 22</t>
  </si>
  <si>
    <t>zapisovateľka</t>
  </si>
  <si>
    <t>Supuka Jaroslav</t>
  </si>
  <si>
    <t>Žiar nad Hronom, 965 01, Hviezdoslavová 6</t>
  </si>
  <si>
    <t>štatistika</t>
  </si>
  <si>
    <t>Heinz Albert</t>
  </si>
  <si>
    <t>Banská Bystrica, 974 01, Robotnícka 24</t>
  </si>
  <si>
    <t>kameraman</t>
  </si>
  <si>
    <t>Hradský Roland</t>
  </si>
  <si>
    <t>Banská Bystrica, 974 01, Švermova 4</t>
  </si>
  <si>
    <t>Krnáčová Karolína</t>
  </si>
  <si>
    <t>Banská Bystrica, 974 01, Spojová 10</t>
  </si>
  <si>
    <t>Smädo Tomáš</t>
  </si>
  <si>
    <t>časomerač</t>
  </si>
  <si>
    <t>Vozár Štefan</t>
  </si>
  <si>
    <t>Banská Bystrica, 974 01, Viestová 30</t>
  </si>
  <si>
    <t>zdravotník</t>
  </si>
  <si>
    <t>Dobrota Michal</t>
  </si>
  <si>
    <t>Banská Bystrica, 974 01, Spojová 9</t>
  </si>
  <si>
    <t>usporiadateľ</t>
  </si>
  <si>
    <t>Minárik Maroš</t>
  </si>
  <si>
    <t xml:space="preserve">Handlová, 97251, Ciglianska 8  </t>
  </si>
  <si>
    <t>individuálny tréning/doobeda</t>
  </si>
  <si>
    <t>vedenie tréningu</t>
  </si>
  <si>
    <t>individuálny tréning/poobede</t>
  </si>
  <si>
    <t>Marko Michal</t>
  </si>
  <si>
    <t>Partizánske, 958 01, Gen. Svobodu 721/34</t>
  </si>
  <si>
    <t>hlásateľ, organizátor</t>
  </si>
  <si>
    <t>Aneštík Peter Mgr.</t>
  </si>
  <si>
    <t>Brezno, 977 01, Hviezdoslavova 1</t>
  </si>
  <si>
    <t>Atletický</t>
  </si>
  <si>
    <t>MSsAZ v atletike ml. a najml. žiactvo I.kolo</t>
  </si>
  <si>
    <t>Banská Bystrica</t>
  </si>
  <si>
    <t>rozhodca</t>
  </si>
  <si>
    <t>Boháčiková Marta</t>
  </si>
  <si>
    <t>technická čata</t>
  </si>
  <si>
    <t>Brštiaková Ivana</t>
  </si>
  <si>
    <t>Černák Milutín, Mgr.</t>
  </si>
  <si>
    <t>Čierniková Lýdia</t>
  </si>
  <si>
    <t xml:space="preserve">Čillík Ivan prof. </t>
  </si>
  <si>
    <t>riaditeľ pretekov</t>
  </si>
  <si>
    <t>7.-14.6.2021</t>
  </si>
  <si>
    <t xml:space="preserve">Čillíková Anna Mgr. </t>
  </si>
  <si>
    <t>ekonómka, tech. zabezp.</t>
  </si>
  <si>
    <t>Čižmárik Michal</t>
  </si>
  <si>
    <t>Banská Bystrica, 974 04, Tulská 3</t>
  </si>
  <si>
    <t>Gruľa Marián</t>
  </si>
  <si>
    <t>Ilavská Jana Ing.</t>
  </si>
  <si>
    <t>Brezno, 977 01, Potočná 5 A</t>
  </si>
  <si>
    <t>Khvostova Oleksandra</t>
  </si>
  <si>
    <t>Kluvanec Ján</t>
  </si>
  <si>
    <t xml:space="preserve">Kuzbelová Jana </t>
  </si>
  <si>
    <t>Lániček Mojmír</t>
  </si>
  <si>
    <t>Luptáková Dominika</t>
  </si>
  <si>
    <t>Zvolen 960 01, Môťová 9711</t>
  </si>
  <si>
    <t>Mitru Branislav</t>
  </si>
  <si>
    <t>7.-12.6.2021</t>
  </si>
  <si>
    <t>Mlynáriková Eva</t>
  </si>
  <si>
    <t>Murková Eva Mgr.</t>
  </si>
  <si>
    <t>Palaj Marcel</t>
  </si>
  <si>
    <t>Palajová Viera</t>
  </si>
  <si>
    <t>Porubská Nikola</t>
  </si>
  <si>
    <t>Regináčová Alena</t>
  </si>
  <si>
    <t>Ríšová Andrea Mgr.</t>
  </si>
  <si>
    <t>Banská Bystrica, 974 04, Bagarova 15</t>
  </si>
  <si>
    <t>Sanitrová Katarína</t>
  </si>
  <si>
    <t>Senčeková Táňa</t>
  </si>
  <si>
    <t>Banská Bystrica 974 05, Bernolákova 27</t>
  </si>
  <si>
    <t xml:space="preserve">Slaminka Marek Mgr. </t>
  </si>
  <si>
    <t>Szolnokyová Janka</t>
  </si>
  <si>
    <t>Štulík Vladimír</t>
  </si>
  <si>
    <t>Banská Bystrica, 974 04, Tulská 1</t>
  </si>
  <si>
    <t>tech. zabezp., hlásateľ</t>
  </si>
  <si>
    <t>Štulíková Katarína Mgr.</t>
  </si>
  <si>
    <t>hlavný rozhodca</t>
  </si>
  <si>
    <t xml:space="preserve">Šubová Adriana </t>
  </si>
  <si>
    <t>Banská Bystrica 974 09, Limbová 15</t>
  </si>
  <si>
    <t>Valčičáková Martina Mgr.</t>
  </si>
  <si>
    <t>Banská Bystrica, 974 04, Družby 12</t>
  </si>
  <si>
    <t>Zmoray Ján Mgr.</t>
  </si>
  <si>
    <t>Banská Bystrica, 974 04, Tulská 99</t>
  </si>
  <si>
    <t>rozhodca, tech. zabezp.</t>
  </si>
  <si>
    <t>Zvarová Anna Mgr.</t>
  </si>
  <si>
    <t>Harmanec, 976 03, Dolný Harmanec 69</t>
  </si>
  <si>
    <t>Harmanec, 976 03, Dolný Harmanec 64</t>
  </si>
  <si>
    <t>Hertník 086 42 , Hertník 49</t>
  </si>
  <si>
    <t>Bullová Anna, Mgr.</t>
  </si>
  <si>
    <t>Banská Bystrica, 97401, Mlynská 30</t>
  </si>
  <si>
    <t>Kondičné sústredenie - Letné</t>
  </si>
  <si>
    <t>Donovaly</t>
  </si>
  <si>
    <t>organizačná</t>
  </si>
  <si>
    <t>23.7 - 30.7.2021</t>
  </si>
  <si>
    <t>organizácia práca pred a po trénigu</t>
  </si>
  <si>
    <t>3.5 - 29.6.2021</t>
  </si>
  <si>
    <t>Sl. Pohár 1. kolo - príprava telocvične</t>
  </si>
  <si>
    <t>Kandová Nina, Mgr.</t>
  </si>
  <si>
    <t>Banská Bystrica, 97411, Krivánska 11</t>
  </si>
  <si>
    <t>Kandová Romana, Mgr.</t>
  </si>
  <si>
    <t>Sl. Pohár 2. kolo - príprava telocvične</t>
  </si>
  <si>
    <t>1.8 - 27.8.2021</t>
  </si>
  <si>
    <t>Kremnická Soňa, Mgr., PhD.</t>
  </si>
  <si>
    <t>Banská Bystrica, 97411, Gerlachovská 1</t>
  </si>
  <si>
    <t>Banská Bystrica, 97411, Gerlachovská 2</t>
  </si>
  <si>
    <t>Sl. Pohár 2. kolo - rozhodovanie</t>
  </si>
  <si>
    <t>rozhodcovská</t>
  </si>
  <si>
    <t>Kremnický Juraj, Mgr. PhD.</t>
  </si>
  <si>
    <t>Malachov, 97405, Banícka ulica 10A 385</t>
  </si>
  <si>
    <t>Kútik Stanislav Mgr..</t>
  </si>
  <si>
    <t>Banská Bystrica, 97411, Magurská 69</t>
  </si>
  <si>
    <t>Petríková Ria</t>
  </si>
  <si>
    <t>A.Stodolu 1786/44, 031 01 Liptovský Mikuláš</t>
  </si>
  <si>
    <t>Pýchová Kristína</t>
  </si>
  <si>
    <t>Banská Bystrica, 97411, Tatranská 23</t>
  </si>
  <si>
    <t>Sl. Pohár 1. kolo - rozhodovanie</t>
  </si>
  <si>
    <t>Pýchová Mária, Mgr.</t>
  </si>
  <si>
    <t>Vydúreková Viktória</t>
  </si>
  <si>
    <t>Topoľová 37, 974 01 Banská Bystrica</t>
  </si>
  <si>
    <t>Zmoray Ivan, Mgr.</t>
  </si>
  <si>
    <t>Banská Bystrica, 97404, Moskovská 18</t>
  </si>
  <si>
    <t>príprava a organiz./štatistika</t>
  </si>
  <si>
    <t>stolík/štatistika</t>
  </si>
  <si>
    <t>Praženica Jaroslav</t>
  </si>
  <si>
    <t>Krupina, 963 01, Hviezdoslavova 17</t>
  </si>
  <si>
    <t>príprava a organiz. turnaja</t>
  </si>
  <si>
    <t>Števulová Petra</t>
  </si>
  <si>
    <t>Banská Bystrica, 974 09, Mlynská 30</t>
  </si>
  <si>
    <t>príprava a organiz./zápis</t>
  </si>
  <si>
    <t>Pekárová Miroslava</t>
  </si>
  <si>
    <t>príprava a organiz./kamera</t>
  </si>
  <si>
    <t>Matejčík Martin</t>
  </si>
  <si>
    <t>Banská Bystrica, 974 11, Ďumbierska 26</t>
  </si>
  <si>
    <t>Matejčík Miroslav</t>
  </si>
  <si>
    <t>Banská Bystrica, 974 05, Radvanská 510/5</t>
  </si>
  <si>
    <t>Perašín Peter</t>
  </si>
  <si>
    <t>kamera</t>
  </si>
  <si>
    <t>Bigoš Daniel</t>
  </si>
  <si>
    <t>Csank Peter</t>
  </si>
  <si>
    <t>Rimavská Sobota, 979 31, Jesenského 2</t>
  </si>
  <si>
    <t>Doušek Tomáš</t>
  </si>
  <si>
    <t>Banská Bystrica, 974 05, Poľná 17</t>
  </si>
  <si>
    <t>Uhrin Eduard</t>
  </si>
  <si>
    <t>Handlová, 972 51, Mostná 1947/7</t>
  </si>
  <si>
    <t>Gymnastický</t>
  </si>
  <si>
    <t>Kremnický Juraj, Mgr.PhD.</t>
  </si>
  <si>
    <t>Banská Bystrica, 974 01, Tr. SNP 61</t>
  </si>
  <si>
    <t>Banská Bystrica, 974 01, Tr. SNP 11</t>
  </si>
  <si>
    <t>Brezno, 977 01, Malinovského 11</t>
  </si>
  <si>
    <t>Námestovo, 029 01, Vavrečka 343</t>
  </si>
  <si>
    <t>Banská Bystrica, 974 09, Lipová 54</t>
  </si>
  <si>
    <t>Zvolen, 960 01, Nográdyho 1373/11</t>
  </si>
  <si>
    <t>Banská Bystrica, 974 01, Tajovského 40</t>
  </si>
  <si>
    <t>Slovenská Ľupča, 976 13, Príboj 552/62</t>
  </si>
  <si>
    <t>Banská Bystrica, 974 05, Podháj 55</t>
  </si>
  <si>
    <t>Banská Bystrica, 974 11, Javornícka 21</t>
  </si>
  <si>
    <t>Slovenská Ľupča, 976 13, Moštenica 34</t>
  </si>
  <si>
    <t>Banská Bystrica, 974 11, Strážovská 1</t>
  </si>
  <si>
    <t>Zvolen, 960 01, Hurbanova 17</t>
  </si>
  <si>
    <t>Banská Bystrica, 974 05, Iliašska cesta 61</t>
  </si>
  <si>
    <t>Banská Bystrica, 974 01, Tr. SNP 65</t>
  </si>
  <si>
    <t>Banská Bystrica, 974 05, Poľná 76</t>
  </si>
  <si>
    <t>Banská Bystrica, 974 01, Železničiarksa 5</t>
  </si>
  <si>
    <t>Spišská Nová Ves, 052 01, Rybárska 4</t>
  </si>
  <si>
    <t>Bardejov, 085 21, Komenského 20</t>
  </si>
  <si>
    <t>Kubišová Zuzana, Ing.</t>
  </si>
  <si>
    <t>12.6.-31.12.2021</t>
  </si>
  <si>
    <t>Kostúrová Marta</t>
  </si>
  <si>
    <t>Banská Bystrica, 974 09, Skubínska cesta 65/A</t>
  </si>
  <si>
    <t>ekonomická agenda</t>
  </si>
  <si>
    <t>Organizačná činnosť ŠK</t>
  </si>
  <si>
    <t>20.-28.11.2021</t>
  </si>
  <si>
    <t>22.-24.11.2021</t>
  </si>
  <si>
    <t>Banská Bystrica, 97411, Rudohorská 21</t>
  </si>
  <si>
    <t>Sekret.ŠK</t>
  </si>
  <si>
    <t>organizácia</t>
  </si>
  <si>
    <t>Banská Bystrica, 97411, Rudohorská 22</t>
  </si>
  <si>
    <t>riad.pretekov,rozhodca</t>
  </si>
  <si>
    <t>ekonomická a organizačná práca</t>
  </si>
  <si>
    <t>Tajov, 976 34 Tajov 264</t>
  </si>
  <si>
    <t>Orlová Andrea</t>
  </si>
  <si>
    <t>Banská Bystrica, 97404, Mládežnícka 27</t>
  </si>
  <si>
    <t>štatistika,zapisovateľlka</t>
  </si>
  <si>
    <t>Vo Van Veľká Viktória</t>
  </si>
  <si>
    <t>Banská Bystrica, 97401, Lazovná 1487/56</t>
  </si>
  <si>
    <t>Domáci extraligový zápas družstva BK ŠK UMB</t>
  </si>
  <si>
    <t>fotografka</t>
  </si>
  <si>
    <t>Smädo Martin</t>
  </si>
  <si>
    <t>Banská Bystrica, 97404, THK 3</t>
  </si>
  <si>
    <t>časomerač/príprava</t>
  </si>
  <si>
    <t>Banská Bystrica, 97401, Lazovná 1487/55</t>
  </si>
  <si>
    <t>Banská Bystrica, 97401, Lazovná 1487/57</t>
  </si>
  <si>
    <t>Banská Bystrica 974 01, Viestova 30</t>
  </si>
  <si>
    <t>Piperková Katarína, Ing.</t>
  </si>
  <si>
    <t>Banská Bystrica, 97411, Tatranská 86</t>
  </si>
  <si>
    <t>rozbor zápasu</t>
  </si>
  <si>
    <t>Turnaj EU 2021</t>
  </si>
  <si>
    <t>Izáková Andrea</t>
  </si>
  <si>
    <t>Banská Bystrica, 974 09, Podlavická cesta 23</t>
  </si>
  <si>
    <t>domáci extraligový zápas družstva BK ŠK UMB</t>
  </si>
  <si>
    <t>B.Bystrica</t>
  </si>
  <si>
    <t>príprava podkladov k vyúčtovaniu dotácií</t>
  </si>
  <si>
    <t>11.1. - 12.1.2021</t>
  </si>
  <si>
    <t>3.3. - 4.3.2021</t>
  </si>
  <si>
    <t>22.4. - 23.4.2021</t>
  </si>
  <si>
    <t>19.5. - 20.5.2021</t>
  </si>
  <si>
    <t>26.8. - 27.8.2021</t>
  </si>
  <si>
    <t>16.9. - 17.9.2021</t>
  </si>
  <si>
    <t>29.11. - 30.11.2021</t>
  </si>
  <si>
    <t>20.12. - 21.12.2021</t>
  </si>
  <si>
    <t>Kaliuzhna Anna</t>
  </si>
  <si>
    <t>Košice, 040 01, Palackého 14</t>
  </si>
  <si>
    <t>tréningový proces a zápasy extraligy</t>
  </si>
  <si>
    <t>17.9.2021 - 30.9.2021</t>
  </si>
  <si>
    <t>1.11.2021 - 30.11.2021</t>
  </si>
  <si>
    <t>individuálny tréning</t>
  </si>
  <si>
    <t>1.12.2021 - 17.12.2021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</si>
</sst>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0\ &quot;€&quot;"/>
    <numFmt numFmtId="165" formatCode="#,##0.00\ &quot;€&quot;"/>
    <numFmt numFmtId="166" formatCode="#,##0.000\ &quot;€&quot;;[Red]#,##0.000\ &quot;€&quot;"/>
    <numFmt numFmtId="167" formatCode="#,##0.00\ &quot;€&quot;;[Red]#,##0.00\ &quot;€&quot;"/>
    <numFmt numFmtId="168" formatCode="[$-41B]mmmm\ yy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8">
    <xf numFmtId="0" fontId="0" fillId="0" borderId="0" xfId="0"/>
    <xf numFmtId="0" fontId="3" fillId="0" borderId="0" xfId="0" applyFont="1" applyBorder="1"/>
    <xf numFmtId="0" fontId="3" fillId="0" borderId="3" xfId="0" applyFont="1" applyFill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justify" vertical="center"/>
    </xf>
    <xf numFmtId="14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right" vertical="center"/>
    </xf>
    <xf numFmtId="165" fontId="3" fillId="0" borderId="4" xfId="1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1" fontId="3" fillId="0" borderId="3" xfId="1" applyNumberFormat="1" applyFont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165" fontId="3" fillId="0" borderId="3" xfId="1" applyNumberFormat="1" applyFont="1" applyBorder="1" applyAlignment="1">
      <alignment horizontal="right" vertic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/>
    <xf numFmtId="14" fontId="5" fillId="0" borderId="3" xfId="0" applyNumberFormat="1" applyFont="1" applyBorder="1" applyAlignment="1"/>
    <xf numFmtId="0" fontId="5" fillId="0" borderId="3" xfId="0" applyFont="1" applyBorder="1" applyAlignment="1"/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horizontal="right" vertical="center"/>
    </xf>
    <xf numFmtId="165" fontId="3" fillId="2" borderId="3" xfId="1" applyNumberFormat="1" applyFont="1" applyFill="1" applyBorder="1" applyAlignment="1">
      <alignment horizontal="right" vertical="center"/>
    </xf>
    <xf numFmtId="14" fontId="5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Border="1"/>
    <xf numFmtId="14" fontId="3" fillId="0" borderId="6" xfId="0" applyNumberFormat="1" applyFont="1" applyBorder="1" applyAlignment="1">
      <alignment horizontal="right"/>
    </xf>
    <xf numFmtId="0" fontId="3" fillId="0" borderId="6" xfId="0" applyFont="1" applyBorder="1" applyAlignment="1"/>
    <xf numFmtId="167" fontId="3" fillId="0" borderId="6" xfId="1" applyNumberFormat="1" applyFont="1" applyBorder="1" applyAlignment="1"/>
    <xf numFmtId="167" fontId="3" fillId="0" borderId="7" xfId="1" applyNumberFormat="1" applyFont="1" applyBorder="1" applyAlignment="1"/>
    <xf numFmtId="0" fontId="3" fillId="0" borderId="4" xfId="0" applyFont="1" applyBorder="1"/>
    <xf numFmtId="14" fontId="3" fillId="0" borderId="4" xfId="0" applyNumberFormat="1" applyFont="1" applyBorder="1" applyAlignment="1">
      <alignment horizontal="right"/>
    </xf>
    <xf numFmtId="0" fontId="3" fillId="0" borderId="3" xfId="0" applyFont="1" applyBorder="1" applyAlignment="1"/>
    <xf numFmtId="167" fontId="3" fillId="0" borderId="4" xfId="1" applyNumberFormat="1" applyFont="1" applyBorder="1" applyAlignment="1"/>
    <xf numFmtId="167" fontId="3" fillId="0" borderId="8" xfId="1" applyNumberFormat="1" applyFont="1" applyBorder="1" applyAlignment="1"/>
    <xf numFmtId="0" fontId="3" fillId="0" borderId="9" xfId="0" applyFont="1" applyBorder="1"/>
    <xf numFmtId="14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/>
    <xf numFmtId="0" fontId="3" fillId="0" borderId="12" xfId="0" applyFont="1" applyBorder="1"/>
    <xf numFmtId="14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/>
    <xf numFmtId="14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167" fontId="3" fillId="0" borderId="3" xfId="1" applyNumberFormat="1" applyFont="1" applyBorder="1" applyAlignment="1"/>
    <xf numFmtId="167" fontId="3" fillId="0" borderId="15" xfId="1" applyNumberFormat="1" applyFont="1" applyBorder="1" applyAlignment="1"/>
    <xf numFmtId="14" fontId="3" fillId="0" borderId="10" xfId="0" applyNumberFormat="1" applyFont="1" applyBorder="1" applyAlignment="1">
      <alignment horizontal="right"/>
    </xf>
    <xf numFmtId="0" fontId="3" fillId="0" borderId="10" xfId="0" applyFont="1" applyBorder="1"/>
    <xf numFmtId="0" fontId="3" fillId="0" borderId="7" xfId="0" applyFont="1" applyBorder="1"/>
    <xf numFmtId="0" fontId="3" fillId="0" borderId="15" xfId="0" applyFont="1" applyBorder="1"/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14" fontId="5" fillId="0" borderId="4" xfId="0" applyNumberFormat="1" applyFont="1" applyFill="1" applyBorder="1" applyAlignment="1">
      <alignment horizontal="right" vertical="center"/>
    </xf>
    <xf numFmtId="14" fontId="3" fillId="0" borderId="4" xfId="0" applyNumberFormat="1" applyFont="1" applyFill="1" applyBorder="1" applyAlignment="1">
      <alignment horizontal="right" vertical="center"/>
    </xf>
    <xf numFmtId="14" fontId="5" fillId="0" borderId="9" xfId="0" applyNumberFormat="1" applyFont="1" applyFill="1" applyBorder="1" applyAlignment="1">
      <alignment horizontal="right" vertical="center"/>
    </xf>
    <xf numFmtId="14" fontId="3" fillId="0" borderId="12" xfId="0" applyNumberFormat="1" applyFont="1" applyFill="1" applyBorder="1" applyAlignment="1">
      <alignment horizontal="right" vertical="center"/>
    </xf>
    <xf numFmtId="14" fontId="3" fillId="0" borderId="10" xfId="0" applyNumberFormat="1" applyFont="1" applyFill="1" applyBorder="1" applyAlignment="1">
      <alignment horizontal="right" vertical="center"/>
    </xf>
    <xf numFmtId="14" fontId="5" fillId="0" borderId="6" xfId="0" applyNumberFormat="1" applyFont="1" applyFill="1" applyBorder="1" applyAlignment="1">
      <alignment horizontal="right" vertical="center"/>
    </xf>
    <xf numFmtId="14" fontId="3" fillId="0" borderId="9" xfId="0" applyNumberFormat="1" applyFont="1" applyBorder="1" applyAlignment="1">
      <alignment horizontal="right" vertical="center"/>
    </xf>
    <xf numFmtId="14" fontId="3" fillId="0" borderId="6" xfId="0" applyNumberFormat="1" applyFont="1" applyBorder="1" applyAlignment="1">
      <alignment horizontal="right" vertical="center"/>
    </xf>
    <xf numFmtId="14" fontId="3" fillId="0" borderId="6" xfId="0" applyNumberFormat="1" applyFont="1" applyFill="1" applyBorder="1" applyAlignment="1">
      <alignment horizontal="right" vertical="center"/>
    </xf>
    <xf numFmtId="14" fontId="3" fillId="0" borderId="4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164" fontId="3" fillId="0" borderId="9" xfId="1" applyNumberFormat="1" applyFont="1" applyBorder="1" applyAlignment="1">
      <alignment horizontal="right" vertical="center"/>
    </xf>
    <xf numFmtId="164" fontId="3" fillId="0" borderId="12" xfId="1" applyNumberFormat="1" applyFont="1" applyBorder="1" applyAlignment="1">
      <alignment horizontal="right" vertical="center"/>
    </xf>
    <xf numFmtId="164" fontId="3" fillId="0" borderId="10" xfId="1" applyNumberFormat="1" applyFont="1" applyBorder="1" applyAlignment="1">
      <alignment horizontal="right" vertical="center"/>
    </xf>
    <xf numFmtId="164" fontId="3" fillId="0" borderId="6" xfId="1" applyNumberFormat="1" applyFont="1" applyBorder="1" applyAlignment="1">
      <alignment horizontal="right" vertical="center"/>
    </xf>
    <xf numFmtId="165" fontId="3" fillId="0" borderId="9" xfId="1" applyNumberFormat="1" applyFont="1" applyFill="1" applyBorder="1" applyAlignment="1">
      <alignment horizontal="right" vertical="center"/>
    </xf>
    <xf numFmtId="165" fontId="3" fillId="0" borderId="12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7" fillId="0" borderId="4" xfId="0" applyFont="1" applyBorder="1" applyAlignment="1"/>
    <xf numFmtId="1" fontId="3" fillId="0" borderId="6" xfId="1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8" fillId="0" borderId="8" xfId="1" applyNumberFormat="1" applyFont="1" applyBorder="1" applyAlignment="1"/>
    <xf numFmtId="165" fontId="8" fillId="0" borderId="15" xfId="1" applyNumberFormat="1" applyFont="1" applyBorder="1" applyAlignment="1"/>
    <xf numFmtId="165" fontId="3" fillId="0" borderId="7" xfId="1" applyNumberFormat="1" applyFont="1" applyFill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/>
    </xf>
    <xf numFmtId="165" fontId="3" fillId="0" borderId="15" xfId="1" applyNumberFormat="1" applyFont="1" applyFill="1" applyBorder="1" applyAlignment="1">
      <alignment horizontal="right" vertical="center"/>
    </xf>
    <xf numFmtId="14" fontId="3" fillId="0" borderId="9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7" fillId="0" borderId="6" xfId="0" applyFont="1" applyBorder="1" applyAlignment="1"/>
    <xf numFmtId="165" fontId="8" fillId="0" borderId="7" xfId="1" applyNumberFormat="1" applyFont="1" applyBorder="1" applyAlignment="1"/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right" vertical="center"/>
    </xf>
    <xf numFmtId="165" fontId="3" fillId="0" borderId="18" xfId="1" applyNumberFormat="1" applyFont="1" applyFill="1" applyBorder="1" applyAlignment="1">
      <alignment horizontal="right" vertical="center"/>
    </xf>
    <xf numFmtId="0" fontId="3" fillId="0" borderId="4" xfId="0" applyFont="1" applyBorder="1" applyAlignment="1"/>
    <xf numFmtId="0" fontId="3" fillId="0" borderId="12" xfId="0" applyFont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3" xfId="0" applyFont="1" applyBorder="1"/>
    <xf numFmtId="0" fontId="3" fillId="0" borderId="20" xfId="0" applyFont="1" applyBorder="1"/>
    <xf numFmtId="0" fontId="3" fillId="0" borderId="25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Border="1"/>
    <xf numFmtId="0" fontId="3" fillId="0" borderId="23" xfId="0" applyFont="1" applyBorder="1" applyAlignment="1">
      <alignment vertical="center"/>
    </xf>
    <xf numFmtId="14" fontId="3" fillId="0" borderId="1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9" fillId="0" borderId="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Border="1" applyAlignment="1">
      <alignment horizontal="right"/>
    </xf>
    <xf numFmtId="14" fontId="3" fillId="0" borderId="0" xfId="0" applyNumberFormat="1" applyFont="1" applyFill="1" applyBorder="1" applyAlignment="1">
      <alignment horizontal="right" vertical="center"/>
    </xf>
    <xf numFmtId="164" fontId="3" fillId="0" borderId="6" xfId="1" applyNumberFormat="1" applyFont="1" applyFill="1" applyBorder="1" applyAlignment="1">
      <alignment horizontal="right" vertical="center"/>
    </xf>
    <xf numFmtId="164" fontId="3" fillId="0" borderId="10" xfId="1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20" xfId="0" applyFont="1" applyFill="1" applyBorder="1"/>
    <xf numFmtId="14" fontId="3" fillId="0" borderId="6" xfId="0" applyNumberFormat="1" applyFont="1" applyFill="1" applyBorder="1" applyAlignment="1">
      <alignment horizontal="right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right"/>
    </xf>
    <xf numFmtId="0" fontId="3" fillId="0" borderId="22" xfId="0" applyFont="1" applyFill="1" applyBorder="1"/>
    <xf numFmtId="1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 vertical="center"/>
    </xf>
    <xf numFmtId="14" fontId="3" fillId="0" borderId="27" xfId="0" applyNumberFormat="1" applyFont="1" applyFill="1" applyBorder="1" applyAlignment="1">
      <alignment horizontal="right" vertical="center"/>
    </xf>
    <xf numFmtId="0" fontId="3" fillId="0" borderId="27" xfId="0" applyFont="1" applyFill="1" applyBorder="1"/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right" vertical="center"/>
    </xf>
    <xf numFmtId="164" fontId="3" fillId="0" borderId="27" xfId="1" applyNumberFormat="1" applyFont="1" applyFill="1" applyBorder="1" applyAlignment="1">
      <alignment horizontal="right" vertical="center"/>
    </xf>
    <xf numFmtId="165" fontId="3" fillId="0" borderId="27" xfId="1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4" fontId="3" fillId="0" borderId="20" xfId="0" applyNumberFormat="1" applyFont="1" applyFill="1" applyBorder="1" applyAlignment="1">
      <alignment vertical="center"/>
    </xf>
    <xf numFmtId="14" fontId="3" fillId="0" borderId="21" xfId="0" applyNumberFormat="1" applyFont="1" applyFill="1" applyBorder="1" applyAlignment="1">
      <alignment vertical="center"/>
    </xf>
    <xf numFmtId="14" fontId="3" fillId="0" borderId="22" xfId="0" applyNumberFormat="1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horizontal="right" vertical="center"/>
    </xf>
    <xf numFmtId="14" fontId="3" fillId="2" borderId="1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right" vertical="center"/>
    </xf>
    <xf numFmtId="164" fontId="3" fillId="2" borderId="6" xfId="1" applyNumberFormat="1" applyFont="1" applyFill="1" applyBorder="1" applyAlignment="1">
      <alignment horizontal="right" vertical="center"/>
    </xf>
    <xf numFmtId="165" fontId="3" fillId="2" borderId="6" xfId="1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14" fontId="3" fillId="0" borderId="27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justify" vertical="center"/>
    </xf>
    <xf numFmtId="0" fontId="3" fillId="0" borderId="27" xfId="0" applyFont="1" applyBorder="1" applyAlignment="1">
      <alignment horizontal="left" vertical="center"/>
    </xf>
    <xf numFmtId="0" fontId="3" fillId="0" borderId="31" xfId="0" applyFont="1" applyFill="1" applyBorder="1" applyAlignment="1">
      <alignment horizontal="right" vertical="center"/>
    </xf>
    <xf numFmtId="164" fontId="3" fillId="0" borderId="27" xfId="1" applyNumberFormat="1" applyFont="1" applyBorder="1" applyAlignment="1">
      <alignment horizontal="right" vertical="center"/>
    </xf>
    <xf numFmtId="14" fontId="5" fillId="0" borderId="27" xfId="0" applyNumberFormat="1" applyFont="1" applyBorder="1" applyAlignment="1">
      <alignment horizontal="right" vertical="center"/>
    </xf>
    <xf numFmtId="0" fontId="5" fillId="0" borderId="20" xfId="0" applyFont="1" applyFill="1" applyBorder="1" applyAlignment="1"/>
    <xf numFmtId="14" fontId="5" fillId="0" borderId="6" xfId="0" applyNumberFormat="1" applyFont="1" applyBorder="1" applyAlignment="1"/>
    <xf numFmtId="0" fontId="5" fillId="0" borderId="6" xfId="0" applyFont="1" applyBorder="1" applyAlignment="1"/>
    <xf numFmtId="0" fontId="5" fillId="0" borderId="6" xfId="0" applyFont="1" applyFill="1" applyBorder="1" applyAlignment="1"/>
    <xf numFmtId="14" fontId="5" fillId="0" borderId="6" xfId="0" applyNumberFormat="1" applyFont="1" applyBorder="1" applyAlignment="1">
      <alignment horizontal="right" vertical="center" wrapText="1"/>
    </xf>
    <xf numFmtId="165" fontId="3" fillId="0" borderId="6" xfId="1" applyNumberFormat="1" applyFont="1" applyBorder="1" applyAlignment="1">
      <alignment horizontal="right" vertical="center"/>
    </xf>
    <xf numFmtId="165" fontId="4" fillId="2" borderId="7" xfId="0" applyNumberFormat="1" applyFont="1" applyFill="1" applyBorder="1" applyAlignment="1">
      <alignment wrapText="1"/>
    </xf>
    <xf numFmtId="0" fontId="5" fillId="0" borderId="21" xfId="0" applyFont="1" applyFill="1" applyBorder="1" applyAlignment="1"/>
    <xf numFmtId="165" fontId="4" fillId="2" borderId="15" xfId="0" applyNumberFormat="1" applyFont="1" applyFill="1" applyBorder="1" applyAlignment="1">
      <alignment wrapText="1"/>
    </xf>
    <xf numFmtId="0" fontId="5" fillId="0" borderId="22" xfId="0" applyFont="1" applyFill="1" applyBorder="1" applyAlignment="1"/>
    <xf numFmtId="14" fontId="5" fillId="0" borderId="10" xfId="0" applyNumberFormat="1" applyFont="1" applyBorder="1" applyAlignment="1"/>
    <xf numFmtId="0" fontId="5" fillId="0" borderId="10" xfId="0" applyFont="1" applyBorder="1" applyAlignment="1"/>
    <xf numFmtId="0" fontId="5" fillId="0" borderId="10" xfId="0" applyFont="1" applyFill="1" applyBorder="1" applyAlignment="1"/>
    <xf numFmtId="14" fontId="5" fillId="0" borderId="10" xfId="0" applyNumberFormat="1" applyFont="1" applyBorder="1" applyAlignment="1">
      <alignment horizontal="right" vertical="center" wrapText="1"/>
    </xf>
    <xf numFmtId="165" fontId="3" fillId="0" borderId="10" xfId="1" applyNumberFormat="1" applyFont="1" applyBorder="1" applyAlignment="1">
      <alignment horizontal="right" vertical="center"/>
    </xf>
    <xf numFmtId="14" fontId="5" fillId="0" borderId="10" xfId="0" applyNumberFormat="1" applyFont="1" applyFill="1" applyBorder="1" applyAlignment="1">
      <alignment horizontal="right" vertical="center"/>
    </xf>
    <xf numFmtId="14" fontId="5" fillId="0" borderId="6" xfId="0" applyNumberFormat="1" applyFont="1" applyBorder="1"/>
    <xf numFmtId="14" fontId="5" fillId="0" borderId="10" xfId="0" applyNumberFormat="1" applyFont="1" applyBorder="1"/>
    <xf numFmtId="0" fontId="3" fillId="0" borderId="10" xfId="0" applyFont="1" applyBorder="1" applyAlignment="1">
      <alignment horizontal="right"/>
    </xf>
    <xf numFmtId="0" fontId="3" fillId="0" borderId="24" xfId="0" applyFont="1" applyFill="1" applyBorder="1" applyAlignment="1">
      <alignment horizontal="left" vertical="center"/>
    </xf>
    <xf numFmtId="0" fontId="3" fillId="0" borderId="18" xfId="0" applyFont="1" applyFill="1" applyBorder="1"/>
    <xf numFmtId="0" fontId="3" fillId="0" borderId="18" xfId="0" applyFont="1" applyFill="1" applyBorder="1" applyAlignment="1">
      <alignment horizontal="right" vertical="center"/>
    </xf>
    <xf numFmtId="164" fontId="3" fillId="0" borderId="18" xfId="1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14" fontId="3" fillId="0" borderId="27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right"/>
    </xf>
    <xf numFmtId="165" fontId="3" fillId="0" borderId="27" xfId="1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0" fontId="3" fillId="0" borderId="9" xfId="0" applyFont="1" applyFill="1" applyBorder="1" applyAlignment="1">
      <alignment vertical="center"/>
    </xf>
    <xf numFmtId="0" fontId="6" fillId="0" borderId="12" xfId="0" applyFont="1" applyBorder="1" applyAlignment="1">
      <alignment horizontal="justify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" fontId="7" fillId="0" borderId="9" xfId="0" applyNumberFormat="1" applyFont="1" applyBorder="1" applyAlignment="1">
      <alignment horizontal="right" vertical="center"/>
    </xf>
    <xf numFmtId="165" fontId="7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1" fontId="7" fillId="0" borderId="27" xfId="1" applyNumberFormat="1" applyFont="1" applyBorder="1" applyAlignment="1">
      <alignment horizontal="right" vertical="center"/>
    </xf>
    <xf numFmtId="165" fontId="7" fillId="0" borderId="28" xfId="1" applyNumberFormat="1" applyFont="1" applyFill="1" applyBorder="1" applyAlignment="1">
      <alignment horizontal="right" vertical="center"/>
    </xf>
    <xf numFmtId="1" fontId="7" fillId="0" borderId="6" xfId="0" applyNumberFormat="1" applyFont="1" applyBorder="1" applyAlignment="1">
      <alignment horizontal="right" vertical="center"/>
    </xf>
    <xf numFmtId="165" fontId="7" fillId="0" borderId="7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/>
    </xf>
    <xf numFmtId="165" fontId="7" fillId="0" borderId="16" xfId="0" applyNumberFormat="1" applyFont="1" applyBorder="1" applyAlignment="1">
      <alignment horizontal="right" vertical="center"/>
    </xf>
    <xf numFmtId="1" fontId="7" fillId="0" borderId="6" xfId="1" applyNumberFormat="1" applyFont="1" applyBorder="1" applyAlignment="1">
      <alignment horizontal="right" vertical="center"/>
    </xf>
    <xf numFmtId="165" fontId="7" fillId="0" borderId="7" xfId="1" applyNumberFormat="1" applyFont="1" applyFill="1" applyBorder="1" applyAlignment="1">
      <alignment horizontal="right" vertical="center"/>
    </xf>
    <xf numFmtId="1" fontId="7" fillId="0" borderId="10" xfId="1" applyNumberFormat="1" applyFont="1" applyBorder="1" applyAlignment="1">
      <alignment horizontal="right" vertical="center"/>
    </xf>
    <xf numFmtId="165" fontId="7" fillId="0" borderId="16" xfId="1" applyNumberFormat="1" applyFont="1" applyFill="1" applyBorder="1" applyAlignment="1">
      <alignment horizontal="right" vertical="center"/>
    </xf>
    <xf numFmtId="1" fontId="7" fillId="0" borderId="6" xfId="1" applyNumberFormat="1" applyFont="1" applyFill="1" applyBorder="1" applyAlignment="1">
      <alignment horizontal="right" vertical="center"/>
    </xf>
    <xf numFmtId="1" fontId="7" fillId="0" borderId="10" xfId="1" applyNumberFormat="1" applyFont="1" applyFill="1" applyBorder="1" applyAlignment="1">
      <alignment horizontal="right" vertical="center"/>
    </xf>
    <xf numFmtId="165" fontId="7" fillId="0" borderId="28" xfId="1" applyNumberFormat="1" applyFont="1" applyBorder="1" applyAlignment="1">
      <alignment horizontal="right" vertical="center"/>
    </xf>
    <xf numFmtId="1" fontId="7" fillId="0" borderId="18" xfId="1" applyNumberFormat="1" applyFont="1" applyBorder="1" applyAlignment="1">
      <alignment horizontal="right" vertical="center"/>
    </xf>
    <xf numFmtId="165" fontId="7" fillId="0" borderId="19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65" fontId="7" fillId="0" borderId="8" xfId="1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65" fontId="7" fillId="0" borderId="16" xfId="1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165" fontId="7" fillId="0" borderId="7" xfId="1" applyNumberFormat="1" applyFont="1" applyBorder="1" applyAlignment="1">
      <alignment horizontal="right" vertical="center"/>
    </xf>
    <xf numFmtId="1" fontId="7" fillId="0" borderId="3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" fontId="7" fillId="0" borderId="3" xfId="1" applyNumberFormat="1" applyFont="1" applyBorder="1" applyAlignment="1">
      <alignment horizontal="right" vertical="center"/>
    </xf>
    <xf numFmtId="165" fontId="7" fillId="0" borderId="15" xfId="1" applyNumberFormat="1" applyFont="1" applyFill="1" applyBorder="1" applyAlignment="1">
      <alignment horizontal="right" vertical="center"/>
    </xf>
    <xf numFmtId="165" fontId="7" fillId="0" borderId="15" xfId="0" applyNumberFormat="1" applyFont="1" applyFill="1" applyBorder="1" applyAlignment="1">
      <alignment horizontal="right" vertical="center"/>
    </xf>
    <xf numFmtId="1" fontId="7" fillId="2" borderId="6" xfId="1" applyNumberFormat="1" applyFont="1" applyFill="1" applyBorder="1" applyAlignment="1">
      <alignment horizontal="right" vertical="center"/>
    </xf>
    <xf numFmtId="165" fontId="7" fillId="2" borderId="7" xfId="1" applyNumberFormat="1" applyFont="1" applyFill="1" applyBorder="1" applyAlignment="1">
      <alignment horizontal="right" vertical="center"/>
    </xf>
    <xf numFmtId="1" fontId="7" fillId="2" borderId="3" xfId="1" applyNumberFormat="1" applyFont="1" applyFill="1" applyBorder="1" applyAlignment="1">
      <alignment horizontal="right" vertical="center"/>
    </xf>
    <xf numFmtId="165" fontId="7" fillId="2" borderId="15" xfId="1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1" fontId="4" fillId="2" borderId="6" xfId="1" applyNumberFormat="1" applyFont="1" applyFill="1" applyBorder="1" applyAlignment="1">
      <alignment wrapText="1"/>
    </xf>
    <xf numFmtId="1" fontId="7" fillId="0" borderId="3" xfId="1" applyNumberFormat="1" applyFont="1" applyBorder="1" applyAlignment="1"/>
    <xf numFmtId="165" fontId="7" fillId="0" borderId="15" xfId="1" applyNumberFormat="1" applyFont="1" applyFill="1" applyBorder="1" applyAlignment="1"/>
    <xf numFmtId="1" fontId="7" fillId="0" borderId="3" xfId="0" applyNumberFormat="1" applyFont="1" applyBorder="1" applyAlignment="1"/>
    <xf numFmtId="165" fontId="7" fillId="0" borderId="15" xfId="0" applyNumberFormat="1" applyFont="1" applyBorder="1" applyAlignment="1"/>
    <xf numFmtId="1" fontId="4" fillId="2" borderId="3" xfId="1" applyNumberFormat="1" applyFont="1" applyFill="1" applyBorder="1" applyAlignment="1">
      <alignment wrapText="1"/>
    </xf>
    <xf numFmtId="1" fontId="4" fillId="2" borderId="4" xfId="1" applyNumberFormat="1" applyFont="1" applyFill="1" applyBorder="1" applyAlignment="1">
      <alignment wrapText="1"/>
    </xf>
    <xf numFmtId="1" fontId="7" fillId="0" borderId="4" xfId="0" applyNumberFormat="1" applyFont="1" applyBorder="1" applyAlignment="1"/>
    <xf numFmtId="165" fontId="7" fillId="0" borderId="8" xfId="0" applyNumberFormat="1" applyFont="1" applyBorder="1" applyAlignment="1"/>
    <xf numFmtId="1" fontId="7" fillId="0" borderId="10" xfId="0" applyNumberFormat="1" applyFont="1" applyBorder="1" applyAlignment="1"/>
    <xf numFmtId="165" fontId="7" fillId="2" borderId="16" xfId="0" applyNumberFormat="1" applyFont="1" applyFill="1" applyBorder="1" applyAlignment="1"/>
    <xf numFmtId="1" fontId="7" fillId="0" borderId="3" xfId="1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65" fontId="7" fillId="0" borderId="15" xfId="1" applyNumberFormat="1" applyFont="1" applyBorder="1" applyAlignment="1">
      <alignment horizontal="right" vertical="center"/>
    </xf>
    <xf numFmtId="1" fontId="7" fillId="0" borderId="4" xfId="1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165" fontId="7" fillId="0" borderId="11" xfId="1" applyNumberFormat="1" applyFont="1" applyBorder="1" applyAlignment="1">
      <alignment horizontal="right" vertical="center"/>
    </xf>
    <xf numFmtId="165" fontId="7" fillId="0" borderId="8" xfId="1" applyNumberFormat="1" applyFont="1" applyFill="1" applyBorder="1" applyAlignment="1">
      <alignment horizontal="right" vertical="center"/>
    </xf>
    <xf numFmtId="1" fontId="7" fillId="0" borderId="4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2" fontId="7" fillId="0" borderId="4" xfId="1" applyNumberFormat="1" applyFont="1" applyBorder="1" applyAlignment="1">
      <alignment horizontal="right" vertical="center"/>
    </xf>
    <xf numFmtId="2" fontId="7" fillId="0" borderId="11" xfId="1" applyNumberFormat="1" applyFont="1" applyBorder="1" applyAlignment="1">
      <alignment horizontal="right" vertical="center"/>
    </xf>
    <xf numFmtId="0" fontId="7" fillId="0" borderId="13" xfId="1" applyNumberFormat="1" applyFont="1" applyBorder="1" applyAlignment="1"/>
    <xf numFmtId="167" fontId="7" fillId="0" borderId="17" xfId="1" applyNumberFormat="1" applyFont="1" applyBorder="1" applyAlignment="1"/>
    <xf numFmtId="0" fontId="7" fillId="0" borderId="6" xfId="0" applyNumberFormat="1" applyFont="1" applyBorder="1" applyAlignment="1"/>
    <xf numFmtId="0" fontId="3" fillId="0" borderId="3" xfId="1" applyNumberFormat="1" applyFont="1" applyBorder="1" applyAlignment="1"/>
    <xf numFmtId="0" fontId="7" fillId="0" borderId="4" xfId="0" applyNumberFormat="1" applyFont="1" applyBorder="1" applyAlignment="1"/>
    <xf numFmtId="0" fontId="3" fillId="0" borderId="4" xfId="1" applyNumberFormat="1" applyFont="1" applyBorder="1" applyAlignment="1"/>
    <xf numFmtId="0" fontId="3" fillId="0" borderId="6" xfId="1" applyNumberFormat="1" applyFont="1" applyBorder="1" applyAlignment="1"/>
    <xf numFmtId="0" fontId="7" fillId="0" borderId="3" xfId="0" applyNumberFormat="1" applyFont="1" applyBorder="1" applyAlignment="1"/>
    <xf numFmtId="0" fontId="3" fillId="0" borderId="6" xfId="1" applyNumberFormat="1" applyFont="1" applyBorder="1"/>
    <xf numFmtId="0" fontId="3" fillId="0" borderId="3" xfId="1" applyNumberFormat="1" applyFont="1" applyBorder="1"/>
    <xf numFmtId="0" fontId="7" fillId="0" borderId="10" xfId="1" applyNumberFormat="1" applyFont="1" applyBorder="1" applyAlignment="1"/>
    <xf numFmtId="167" fontId="7" fillId="0" borderId="16" xfId="1" applyNumberFormat="1" applyFont="1" applyBorder="1" applyAlignment="1"/>
    <xf numFmtId="14" fontId="3" fillId="0" borderId="20" xfId="0" applyNumberFormat="1" applyFont="1" applyFill="1" applyBorder="1" applyAlignment="1">
      <alignment horizontal="left" vertical="center"/>
    </xf>
    <xf numFmtId="14" fontId="3" fillId="0" borderId="22" xfId="0" applyNumberFormat="1" applyFont="1" applyFill="1" applyBorder="1" applyAlignment="1">
      <alignment horizontal="left" vertical="center"/>
    </xf>
    <xf numFmtId="0" fontId="3" fillId="0" borderId="33" xfId="0" applyFont="1" applyBorder="1"/>
    <xf numFmtId="0" fontId="3" fillId="0" borderId="23" xfId="0" applyFont="1" applyFill="1" applyBorder="1" applyAlignment="1">
      <alignment horizontal="left" vertical="center" wrapText="1"/>
    </xf>
    <xf numFmtId="164" fontId="3" fillId="0" borderId="9" xfId="1" applyNumberFormat="1" applyFont="1" applyFill="1" applyBorder="1" applyAlignment="1">
      <alignment horizontal="right" vertical="center"/>
    </xf>
    <xf numFmtId="1" fontId="7" fillId="0" borderId="9" xfId="1" applyNumberFormat="1" applyFont="1" applyBorder="1" applyAlignment="1">
      <alignment horizontal="right" vertical="center"/>
    </xf>
    <xf numFmtId="165" fontId="7" fillId="0" borderId="11" xfId="1" applyNumberFormat="1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1" fontId="4" fillId="2" borderId="10" xfId="1" applyNumberFormat="1" applyFont="1" applyFill="1" applyBorder="1" applyAlignment="1">
      <alignment horizontal="center" vertical="center" wrapText="1"/>
    </xf>
    <xf numFmtId="165" fontId="4" fillId="2" borderId="16" xfId="0" applyNumberFormat="1" applyFont="1" applyFill="1" applyBorder="1" applyAlignment="1">
      <alignment horizontal="center" vertical="center" wrapText="1"/>
    </xf>
    <xf numFmtId="165" fontId="4" fillId="2" borderId="10" xfId="1" applyNumberFormat="1" applyFont="1" applyFill="1" applyBorder="1" applyAlignment="1">
      <alignment horizontal="right" vertical="center" wrapText="1"/>
    </xf>
    <xf numFmtId="165" fontId="3" fillId="0" borderId="4" xfId="1" applyNumberFormat="1" applyFont="1" applyBorder="1" applyAlignment="1">
      <alignment horizontal="right"/>
    </xf>
    <xf numFmtId="165" fontId="3" fillId="0" borderId="12" xfId="1" applyNumberFormat="1" applyFont="1" applyBorder="1" applyAlignment="1">
      <alignment horizontal="right"/>
    </xf>
    <xf numFmtId="165" fontId="3" fillId="0" borderId="6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3" fillId="0" borderId="10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 vertical="center"/>
    </xf>
    <xf numFmtId="165" fontId="3" fillId="0" borderId="13" xfId="1" applyNumberFormat="1" applyFont="1" applyBorder="1" applyAlignment="1">
      <alignment horizontal="right"/>
    </xf>
    <xf numFmtId="165" fontId="3" fillId="0" borderId="6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 wrapText="1"/>
    </xf>
    <xf numFmtId="167" fontId="3" fillId="0" borderId="9" xfId="1" applyNumberFormat="1" applyFont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27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6" fontId="3" fillId="0" borderId="4" xfId="1" applyNumberFormat="1" applyFont="1" applyBorder="1" applyAlignment="1">
      <alignment horizontal="right" vertical="center"/>
    </xf>
    <xf numFmtId="166" fontId="3" fillId="0" borderId="6" xfId="1" applyNumberFormat="1" applyFont="1" applyBorder="1" applyAlignment="1">
      <alignment horizontal="right" vertical="center"/>
    </xf>
    <xf numFmtId="166" fontId="3" fillId="0" borderId="9" xfId="1" applyNumberFormat="1" applyFont="1" applyBorder="1" applyAlignment="1">
      <alignment horizontal="right" vertical="center"/>
    </xf>
    <xf numFmtId="166" fontId="3" fillId="0" borderId="3" xfId="1" applyNumberFormat="1" applyFont="1" applyBorder="1" applyAlignment="1">
      <alignment horizontal="right" vertical="center"/>
    </xf>
    <xf numFmtId="166" fontId="3" fillId="0" borderId="10" xfId="1" applyNumberFormat="1" applyFont="1" applyBorder="1" applyAlignment="1">
      <alignment horizontal="right" vertical="center"/>
    </xf>
    <xf numFmtId="167" fontId="3" fillId="0" borderId="6" xfId="1" applyNumberFormat="1" applyFont="1" applyBorder="1" applyAlignment="1">
      <alignment horizontal="right" vertical="center"/>
    </xf>
    <xf numFmtId="167" fontId="3" fillId="0" borderId="3" xfId="1" applyNumberFormat="1" applyFont="1" applyBorder="1" applyAlignment="1">
      <alignment horizontal="right" vertical="center"/>
    </xf>
    <xf numFmtId="167" fontId="3" fillId="0" borderId="4" xfId="1" applyNumberFormat="1" applyFont="1" applyBorder="1" applyAlignment="1">
      <alignment horizontal="right" vertical="center"/>
    </xf>
    <xf numFmtId="167" fontId="3" fillId="0" borderId="12" xfId="1" applyNumberFormat="1" applyFont="1" applyBorder="1" applyAlignment="1">
      <alignment horizontal="right" vertical="center"/>
    </xf>
    <xf numFmtId="8" fontId="3" fillId="0" borderId="6" xfId="0" applyNumberFormat="1" applyFont="1" applyBorder="1" applyAlignment="1">
      <alignment horizontal="right" vertical="center"/>
    </xf>
    <xf numFmtId="8" fontId="3" fillId="0" borderId="3" xfId="0" applyNumberFormat="1" applyFont="1" applyBorder="1" applyAlignment="1">
      <alignment horizontal="right" vertical="center"/>
    </xf>
    <xf numFmtId="8" fontId="3" fillId="0" borderId="10" xfId="0" applyNumberFormat="1" applyFont="1" applyBorder="1" applyAlignment="1">
      <alignment horizontal="right" vertical="center"/>
    </xf>
    <xf numFmtId="166" fontId="3" fillId="0" borderId="13" xfId="1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2" fontId="7" fillId="0" borderId="15" xfId="1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65" fontId="7" fillId="0" borderId="14" xfId="1" applyNumberFormat="1" applyFont="1" applyBorder="1" applyAlignment="1">
      <alignment horizontal="right" vertical="center"/>
    </xf>
    <xf numFmtId="0" fontId="3" fillId="2" borderId="35" xfId="0" applyFont="1" applyFill="1" applyBorder="1" applyAlignment="1">
      <alignment horizontal="right" vertical="center"/>
    </xf>
    <xf numFmtId="164" fontId="3" fillId="2" borderId="4" xfId="1" applyNumberFormat="1" applyFont="1" applyFill="1" applyBorder="1" applyAlignment="1">
      <alignment horizontal="right" vertical="center"/>
    </xf>
    <xf numFmtId="165" fontId="3" fillId="2" borderId="4" xfId="1" applyNumberFormat="1" applyFont="1" applyFill="1" applyBorder="1" applyAlignment="1">
      <alignment horizontal="right" vertical="center"/>
    </xf>
    <xf numFmtId="1" fontId="7" fillId="2" borderId="4" xfId="0" applyNumberFormat="1" applyFont="1" applyFill="1" applyBorder="1" applyAlignment="1">
      <alignment horizontal="right" vertical="center"/>
    </xf>
    <xf numFmtId="165" fontId="7" fillId="2" borderId="8" xfId="0" applyNumberFormat="1" applyFont="1" applyFill="1" applyBorder="1" applyAlignment="1">
      <alignment horizontal="right" vertical="center"/>
    </xf>
    <xf numFmtId="1" fontId="7" fillId="2" borderId="3" xfId="0" applyNumberFormat="1" applyFont="1" applyFill="1" applyBorder="1" applyAlignment="1">
      <alignment horizontal="right" vertical="center"/>
    </xf>
    <xf numFmtId="165" fontId="7" fillId="2" borderId="15" xfId="0" applyNumberFormat="1" applyFont="1" applyFill="1" applyBorder="1" applyAlignment="1">
      <alignment horizontal="right" vertical="center"/>
    </xf>
    <xf numFmtId="14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justify" vertical="center"/>
    </xf>
    <xf numFmtId="164" fontId="3" fillId="0" borderId="13" xfId="1" applyNumberFormat="1" applyFont="1" applyBorder="1" applyAlignment="1">
      <alignment horizontal="right" vertical="center"/>
    </xf>
    <xf numFmtId="165" fontId="3" fillId="0" borderId="13" xfId="1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65" fontId="7" fillId="0" borderId="17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 vertical="center"/>
    </xf>
    <xf numFmtId="0" fontId="10" fillId="0" borderId="20" xfId="0" applyFont="1" applyFill="1" applyBorder="1" applyAlignment="1">
      <alignment horizontal="left" vertical="center"/>
    </xf>
    <xf numFmtId="14" fontId="10" fillId="0" borderId="6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justify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164" fontId="10" fillId="0" borderId="6" xfId="1" applyNumberFormat="1" applyFont="1" applyBorder="1" applyAlignment="1">
      <alignment horizontal="right" vertical="center"/>
    </xf>
    <xf numFmtId="165" fontId="10" fillId="0" borderId="6" xfId="1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left" vertical="center"/>
    </xf>
    <xf numFmtId="14" fontId="10" fillId="0" borderId="3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justify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164" fontId="10" fillId="0" borderId="3" xfId="1" applyNumberFormat="1" applyFont="1" applyBorder="1" applyAlignment="1">
      <alignment horizontal="right" vertical="center"/>
    </xf>
    <xf numFmtId="165" fontId="10" fillId="0" borderId="3" xfId="1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" fontId="7" fillId="0" borderId="3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21" xfId="0" applyFont="1" applyBorder="1" applyAlignment="1">
      <alignment vertical="center"/>
    </xf>
    <xf numFmtId="165" fontId="7" fillId="0" borderId="15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36" xfId="0" applyFont="1" applyBorder="1" applyAlignment="1">
      <alignment vertical="center"/>
    </xf>
    <xf numFmtId="0" fontId="3" fillId="0" borderId="29" xfId="0" applyFont="1" applyBorder="1"/>
    <xf numFmtId="0" fontId="3" fillId="0" borderId="32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right" vertical="center"/>
    </xf>
    <xf numFmtId="164" fontId="3" fillId="0" borderId="3" xfId="2" applyNumberFormat="1" applyFont="1" applyBorder="1" applyAlignment="1">
      <alignment horizontal="right" vertical="center"/>
    </xf>
    <xf numFmtId="165" fontId="3" fillId="0" borderId="3" xfId="2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14" fontId="5" fillId="0" borderId="3" xfId="0" applyNumberFormat="1" applyFont="1" applyBorder="1"/>
    <xf numFmtId="0" fontId="0" fillId="0" borderId="3" xfId="0" applyBorder="1"/>
    <xf numFmtId="0" fontId="5" fillId="0" borderId="3" xfId="0" applyFont="1" applyFill="1" applyBorder="1" applyAlignment="1">
      <alignment horizontal="left" vertical="center"/>
    </xf>
    <xf numFmtId="0" fontId="11" fillId="0" borderId="3" xfId="0" applyFont="1" applyFill="1" applyBorder="1"/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right" vertical="center"/>
    </xf>
    <xf numFmtId="168" fontId="5" fillId="0" borderId="3" xfId="0" applyNumberFormat="1" applyFont="1" applyBorder="1" applyAlignment="1">
      <alignment horizontal="right" vertical="center"/>
    </xf>
    <xf numFmtId="0" fontId="3" fillId="0" borderId="33" xfId="0" applyFont="1" applyFill="1" applyBorder="1" applyAlignment="1">
      <alignment horizontal="left" vertical="center" wrapText="1"/>
    </xf>
    <xf numFmtId="14" fontId="3" fillId="2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37" xfId="0" applyFont="1" applyBorder="1" applyAlignment="1">
      <alignment horizontal="right" vertical="center"/>
    </xf>
    <xf numFmtId="1" fontId="7" fillId="0" borderId="13" xfId="1" applyNumberFormat="1" applyFont="1" applyBorder="1" applyAlignment="1">
      <alignment horizontal="right" vertical="center"/>
    </xf>
    <xf numFmtId="165" fontId="7" fillId="0" borderId="17" xfId="1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5" fillId="0" borderId="20" xfId="0" applyFont="1" applyFill="1" applyBorder="1"/>
    <xf numFmtId="0" fontId="11" fillId="0" borderId="6" xfId="0" applyFont="1" applyFill="1" applyBorder="1"/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wrapText="1"/>
    </xf>
    <xf numFmtId="168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64" fontId="3" fillId="0" borderId="6" xfId="2" applyNumberFormat="1" applyFont="1" applyBorder="1" applyAlignment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0" fontId="0" fillId="0" borderId="6" xfId="0" applyBorder="1"/>
    <xf numFmtId="0" fontId="0" fillId="0" borderId="7" xfId="0" applyBorder="1"/>
    <xf numFmtId="0" fontId="5" fillId="0" borderId="21" xfId="0" applyFont="1" applyFill="1" applyBorder="1"/>
    <xf numFmtId="0" fontId="0" fillId="0" borderId="15" xfId="0" applyBorder="1"/>
    <xf numFmtId="0" fontId="5" fillId="0" borderId="22" xfId="0" applyFont="1" applyFill="1" applyBorder="1"/>
    <xf numFmtId="0" fontId="11" fillId="0" borderId="10" xfId="0" applyFont="1" applyFill="1" applyBorder="1"/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64" fontId="3" fillId="0" borderId="10" xfId="2" applyNumberFormat="1" applyFont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65" fontId="7" fillId="0" borderId="16" xfId="2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4" xfId="0" applyFont="1" applyFill="1" applyBorder="1"/>
    <xf numFmtId="0" fontId="7" fillId="0" borderId="3" xfId="0" applyFont="1" applyBorder="1" applyAlignment="1">
      <alignment vertical="center"/>
    </xf>
    <xf numFmtId="14" fontId="5" fillId="0" borderId="18" xfId="0" applyNumberFormat="1" applyFont="1" applyBorder="1"/>
    <xf numFmtId="0" fontId="11" fillId="0" borderId="18" xfId="0" applyFont="1" applyFill="1" applyBorder="1"/>
    <xf numFmtId="0" fontId="5" fillId="0" borderId="18" xfId="0" applyFont="1" applyFill="1" applyBorder="1" applyAlignment="1">
      <alignment horizontal="left" vertical="center"/>
    </xf>
    <xf numFmtId="168" fontId="5" fillId="0" borderId="18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164" fontId="3" fillId="0" borderId="18" xfId="2" applyNumberFormat="1" applyFont="1" applyBorder="1" applyAlignment="1">
      <alignment horizontal="right" vertical="center"/>
    </xf>
    <xf numFmtId="165" fontId="3" fillId="0" borderId="18" xfId="2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165" fontId="7" fillId="0" borderId="19" xfId="2" applyNumberFormat="1" applyFont="1" applyFill="1" applyBorder="1" applyAlignment="1">
      <alignment horizontal="right" vertical="center"/>
    </xf>
    <xf numFmtId="165" fontId="7" fillId="0" borderId="15" xfId="2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3">
    <cellStyle name="Mena" xfId="1" builtinId="4"/>
    <cellStyle name="Mena 2" xfId="2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5"/>
  <sheetViews>
    <sheetView tabSelected="1" topLeftCell="A206" zoomScale="110" zoomScaleNormal="110" workbookViewId="0">
      <selection activeCell="G73" sqref="G73"/>
    </sheetView>
  </sheetViews>
  <sheetFormatPr defaultColWidth="9.140625" defaultRowHeight="12.75" x14ac:dyDescent="0.2"/>
  <cols>
    <col min="1" max="1" width="20.7109375" style="1" customWidth="1"/>
    <col min="2" max="2" width="12.42578125" style="22" customWidth="1"/>
    <col min="3" max="3" width="37" style="1" customWidth="1"/>
    <col min="4" max="4" width="8.5703125" style="1" customWidth="1"/>
    <col min="5" max="5" width="19.42578125" style="23" customWidth="1"/>
    <col min="6" max="6" width="13.140625" style="23" customWidth="1"/>
    <col min="7" max="7" width="36.7109375" style="23" customWidth="1"/>
    <col min="8" max="8" width="18.5703125" style="22" bestFit="1" customWidth="1"/>
    <col min="9" max="9" width="4.7109375" style="22" customWidth="1"/>
    <col min="10" max="10" width="7.7109375" style="337" customWidth="1"/>
    <col min="11" max="11" width="7.85546875" style="22" customWidth="1"/>
    <col min="12" max="12" width="7.5703125" style="24" customWidth="1"/>
    <col min="13" max="13" width="10.5703125" style="25" bestFit="1" customWidth="1"/>
    <col min="14" max="16384" width="9.140625" style="1"/>
  </cols>
  <sheetData>
    <row r="1" spans="1:13" ht="20.100000000000001" customHeight="1" x14ac:dyDescent="0.2">
      <c r="A1" s="430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2"/>
    </row>
    <row r="2" spans="1:13" ht="90" thickBot="1" x14ac:dyDescent="0.25">
      <c r="A2" s="301" t="s">
        <v>1</v>
      </c>
      <c r="B2" s="302" t="s">
        <v>2</v>
      </c>
      <c r="C2" s="302" t="s">
        <v>3</v>
      </c>
      <c r="D2" s="302" t="s">
        <v>4</v>
      </c>
      <c r="E2" s="302" t="s">
        <v>5</v>
      </c>
      <c r="F2" s="302" t="s">
        <v>6</v>
      </c>
      <c r="G2" s="302" t="s">
        <v>7</v>
      </c>
      <c r="H2" s="303" t="s">
        <v>8</v>
      </c>
      <c r="I2" s="302" t="s">
        <v>9</v>
      </c>
      <c r="J2" s="317" t="s">
        <v>10</v>
      </c>
      <c r="K2" s="306" t="s">
        <v>11</v>
      </c>
      <c r="L2" s="304" t="s">
        <v>12</v>
      </c>
      <c r="M2" s="305" t="s">
        <v>13</v>
      </c>
    </row>
    <row r="3" spans="1:13" ht="13.5" thickBot="1" x14ac:dyDescent="0.25">
      <c r="A3" s="297" t="s">
        <v>47</v>
      </c>
      <c r="B3" s="103">
        <v>25719</v>
      </c>
      <c r="C3" s="59" t="s">
        <v>48</v>
      </c>
      <c r="D3" s="59" t="s">
        <v>49</v>
      </c>
      <c r="E3" s="59" t="s">
        <v>50</v>
      </c>
      <c r="F3" s="59" t="s">
        <v>51</v>
      </c>
      <c r="G3" s="59" t="s">
        <v>52</v>
      </c>
      <c r="H3" s="103">
        <v>44359</v>
      </c>
      <c r="I3" s="117">
        <v>8</v>
      </c>
      <c r="J3" s="298">
        <v>3.37</v>
      </c>
      <c r="K3" s="90">
        <v>27</v>
      </c>
      <c r="L3" s="299">
        <f>I3</f>
        <v>8</v>
      </c>
      <c r="M3" s="300">
        <f>K3</f>
        <v>27</v>
      </c>
    </row>
    <row r="4" spans="1:13" ht="13.15" customHeight="1" thickBot="1" x14ac:dyDescent="0.25">
      <c r="A4" s="157" t="s">
        <v>53</v>
      </c>
      <c r="B4" s="158">
        <v>26782</v>
      </c>
      <c r="C4" s="160" t="s">
        <v>163</v>
      </c>
      <c r="D4" s="160" t="s">
        <v>49</v>
      </c>
      <c r="E4" s="160" t="s">
        <v>50</v>
      </c>
      <c r="F4" s="160" t="s">
        <v>51</v>
      </c>
      <c r="G4" s="214" t="s">
        <v>54</v>
      </c>
      <c r="H4" s="158">
        <v>44359</v>
      </c>
      <c r="I4" s="161">
        <v>6</v>
      </c>
      <c r="J4" s="162">
        <v>3.5</v>
      </c>
      <c r="K4" s="163">
        <v>21</v>
      </c>
      <c r="L4" s="229">
        <f t="shared" ref="L4:L7" si="0">I4</f>
        <v>6</v>
      </c>
      <c r="M4" s="230">
        <f t="shared" ref="M4:M7" si="1">K4</f>
        <v>21</v>
      </c>
    </row>
    <row r="5" spans="1:13" ht="13.5" thickBot="1" x14ac:dyDescent="0.25">
      <c r="A5" s="157" t="s">
        <v>55</v>
      </c>
      <c r="B5" s="158">
        <v>30010</v>
      </c>
      <c r="C5" s="160" t="s">
        <v>164</v>
      </c>
      <c r="D5" s="160" t="s">
        <v>49</v>
      </c>
      <c r="E5" s="160" t="s">
        <v>50</v>
      </c>
      <c r="F5" s="160" t="s">
        <v>51</v>
      </c>
      <c r="G5" s="214" t="s">
        <v>54</v>
      </c>
      <c r="H5" s="158">
        <v>44359</v>
      </c>
      <c r="I5" s="161">
        <v>6</v>
      </c>
      <c r="J5" s="162">
        <v>3.5</v>
      </c>
      <c r="K5" s="163">
        <v>21</v>
      </c>
      <c r="L5" s="229">
        <f t="shared" si="0"/>
        <v>6</v>
      </c>
      <c r="M5" s="230">
        <f t="shared" si="1"/>
        <v>21</v>
      </c>
    </row>
    <row r="6" spans="1:13" ht="13.5" thickBot="1" x14ac:dyDescent="0.25">
      <c r="A6" s="157" t="s">
        <v>56</v>
      </c>
      <c r="B6" s="158">
        <v>18013</v>
      </c>
      <c r="C6" s="160" t="s">
        <v>165</v>
      </c>
      <c r="D6" s="160" t="s">
        <v>49</v>
      </c>
      <c r="E6" s="160" t="s">
        <v>50</v>
      </c>
      <c r="F6" s="160" t="s">
        <v>51</v>
      </c>
      <c r="G6" s="160" t="s">
        <v>52</v>
      </c>
      <c r="H6" s="158">
        <v>44359</v>
      </c>
      <c r="I6" s="161">
        <v>10</v>
      </c>
      <c r="J6" s="162">
        <v>3.5</v>
      </c>
      <c r="K6" s="163">
        <v>35</v>
      </c>
      <c r="L6" s="229">
        <f t="shared" si="0"/>
        <v>10</v>
      </c>
      <c r="M6" s="230">
        <f t="shared" si="1"/>
        <v>35</v>
      </c>
    </row>
    <row r="7" spans="1:13" ht="13.5" thickBot="1" x14ac:dyDescent="0.25">
      <c r="A7" s="217" t="s">
        <v>57</v>
      </c>
      <c r="B7" s="158">
        <v>36682</v>
      </c>
      <c r="C7" s="160" t="s">
        <v>166</v>
      </c>
      <c r="D7" s="160" t="s">
        <v>49</v>
      </c>
      <c r="E7" s="160" t="s">
        <v>50</v>
      </c>
      <c r="F7" s="160" t="s">
        <v>51</v>
      </c>
      <c r="G7" s="160" t="s">
        <v>52</v>
      </c>
      <c r="H7" s="158">
        <v>44359</v>
      </c>
      <c r="I7" s="161">
        <v>8</v>
      </c>
      <c r="J7" s="162">
        <v>3.37</v>
      </c>
      <c r="K7" s="163">
        <v>27</v>
      </c>
      <c r="L7" s="229">
        <f t="shared" si="0"/>
        <v>8</v>
      </c>
      <c r="M7" s="230">
        <f t="shared" si="1"/>
        <v>27</v>
      </c>
    </row>
    <row r="8" spans="1:13" x14ac:dyDescent="0.2">
      <c r="A8" s="115" t="s">
        <v>58</v>
      </c>
      <c r="B8" s="71">
        <v>21351</v>
      </c>
      <c r="C8" s="133" t="s">
        <v>167</v>
      </c>
      <c r="D8" s="61" t="s">
        <v>49</v>
      </c>
      <c r="E8" s="61" t="s">
        <v>50</v>
      </c>
      <c r="F8" s="61" t="s">
        <v>51</v>
      </c>
      <c r="G8" s="61" t="s">
        <v>194</v>
      </c>
      <c r="H8" s="71" t="s">
        <v>188</v>
      </c>
      <c r="I8" s="84">
        <v>20</v>
      </c>
      <c r="J8" s="145">
        <v>3.5</v>
      </c>
      <c r="K8" s="93">
        <v>70</v>
      </c>
      <c r="L8" s="231"/>
      <c r="M8" s="232"/>
    </row>
    <row r="9" spans="1:13" ht="13.5" thickBot="1" x14ac:dyDescent="0.25">
      <c r="A9" s="116" t="s">
        <v>58</v>
      </c>
      <c r="B9" s="67">
        <v>21351</v>
      </c>
      <c r="C9" s="142" t="s">
        <v>167</v>
      </c>
      <c r="D9" s="57" t="s">
        <v>49</v>
      </c>
      <c r="E9" s="57" t="s">
        <v>50</v>
      </c>
      <c r="F9" s="59" t="s">
        <v>51</v>
      </c>
      <c r="G9" s="59" t="s">
        <v>59</v>
      </c>
      <c r="H9" s="67" t="s">
        <v>60</v>
      </c>
      <c r="I9" s="104">
        <v>20</v>
      </c>
      <c r="J9" s="146">
        <v>3.5</v>
      </c>
      <c r="K9" s="92">
        <v>70</v>
      </c>
      <c r="L9" s="233">
        <f>I8+I9</f>
        <v>40</v>
      </c>
      <c r="M9" s="234">
        <f>K8+K9</f>
        <v>140</v>
      </c>
    </row>
    <row r="10" spans="1:13" x14ac:dyDescent="0.2">
      <c r="A10" s="115" t="s">
        <v>61</v>
      </c>
      <c r="B10" s="71">
        <v>24305</v>
      </c>
      <c r="C10" s="133" t="s">
        <v>167</v>
      </c>
      <c r="D10" s="61" t="s">
        <v>49</v>
      </c>
      <c r="E10" s="61" t="s">
        <v>50</v>
      </c>
      <c r="F10" s="61" t="s">
        <v>51</v>
      </c>
      <c r="G10" s="147" t="s">
        <v>52</v>
      </c>
      <c r="H10" s="71" t="s">
        <v>189</v>
      </c>
      <c r="I10" s="84">
        <v>4</v>
      </c>
      <c r="J10" s="145">
        <v>3.5</v>
      </c>
      <c r="K10" s="93">
        <v>14</v>
      </c>
      <c r="L10" s="231"/>
      <c r="M10" s="232"/>
    </row>
    <row r="11" spans="1:13" ht="13.5" thickBot="1" x14ac:dyDescent="0.25">
      <c r="A11" s="126" t="s">
        <v>61</v>
      </c>
      <c r="B11" s="67">
        <v>24305</v>
      </c>
      <c r="C11" s="142" t="s">
        <v>167</v>
      </c>
      <c r="D11" s="57" t="s">
        <v>49</v>
      </c>
      <c r="E11" s="57" t="s">
        <v>50</v>
      </c>
      <c r="F11" s="59" t="s">
        <v>51</v>
      </c>
      <c r="G11" s="148" t="s">
        <v>62</v>
      </c>
      <c r="H11" s="67" t="s">
        <v>60</v>
      </c>
      <c r="I11" s="104">
        <v>14</v>
      </c>
      <c r="J11" s="146">
        <v>3.5</v>
      </c>
      <c r="K11" s="92">
        <v>49</v>
      </c>
      <c r="L11" s="233">
        <f>I10+I11</f>
        <v>18</v>
      </c>
      <c r="M11" s="234">
        <f>K10+K11</f>
        <v>63</v>
      </c>
    </row>
    <row r="12" spans="1:13" ht="13.5" thickBot="1" x14ac:dyDescent="0.25">
      <c r="A12" s="157" t="s">
        <v>63</v>
      </c>
      <c r="B12" s="158">
        <v>29707</v>
      </c>
      <c r="C12" s="159" t="s">
        <v>64</v>
      </c>
      <c r="D12" s="160" t="s">
        <v>49</v>
      </c>
      <c r="E12" s="160" t="s">
        <v>50</v>
      </c>
      <c r="F12" s="160" t="s">
        <v>51</v>
      </c>
      <c r="G12" s="214" t="s">
        <v>54</v>
      </c>
      <c r="H12" s="158">
        <v>44359</v>
      </c>
      <c r="I12" s="161">
        <v>6</v>
      </c>
      <c r="J12" s="162">
        <v>3.5</v>
      </c>
      <c r="K12" s="163">
        <v>21</v>
      </c>
      <c r="L12" s="229">
        <f t="shared" ref="L12:L27" si="2">I12</f>
        <v>6</v>
      </c>
      <c r="M12" s="230">
        <f t="shared" ref="M12:M27" si="3">K12</f>
        <v>21</v>
      </c>
    </row>
    <row r="13" spans="1:13" ht="13.5" thickBot="1" x14ac:dyDescent="0.25">
      <c r="A13" s="215" t="s">
        <v>65</v>
      </c>
      <c r="B13" s="158">
        <v>20834</v>
      </c>
      <c r="C13" s="216" t="s">
        <v>168</v>
      </c>
      <c r="D13" s="160" t="s">
        <v>49</v>
      </c>
      <c r="E13" s="160" t="s">
        <v>50</v>
      </c>
      <c r="F13" s="160" t="s">
        <v>51</v>
      </c>
      <c r="G13" s="160" t="s">
        <v>52</v>
      </c>
      <c r="H13" s="213">
        <v>44359</v>
      </c>
      <c r="I13" s="161">
        <v>10</v>
      </c>
      <c r="J13" s="322">
        <v>3.5</v>
      </c>
      <c r="K13" s="163">
        <v>35</v>
      </c>
      <c r="L13" s="229">
        <f t="shared" si="2"/>
        <v>10</v>
      </c>
      <c r="M13" s="230">
        <f t="shared" si="3"/>
        <v>35</v>
      </c>
    </row>
    <row r="14" spans="1:13" ht="13.15" customHeight="1" thickBot="1" x14ac:dyDescent="0.25">
      <c r="A14" s="217" t="s">
        <v>66</v>
      </c>
      <c r="B14" s="158">
        <v>25517</v>
      </c>
      <c r="C14" s="160" t="s">
        <v>67</v>
      </c>
      <c r="D14" s="160" t="s">
        <v>49</v>
      </c>
      <c r="E14" s="160" t="s">
        <v>50</v>
      </c>
      <c r="F14" s="160" t="s">
        <v>51</v>
      </c>
      <c r="G14" s="160" t="s">
        <v>52</v>
      </c>
      <c r="H14" s="158">
        <v>44359</v>
      </c>
      <c r="I14" s="161">
        <v>10</v>
      </c>
      <c r="J14" s="162">
        <v>3.5</v>
      </c>
      <c r="K14" s="163">
        <v>35</v>
      </c>
      <c r="L14" s="229">
        <f t="shared" si="2"/>
        <v>10</v>
      </c>
      <c r="M14" s="230">
        <f t="shared" si="3"/>
        <v>35</v>
      </c>
    </row>
    <row r="15" spans="1:13" ht="13.15" customHeight="1" thickBot="1" x14ac:dyDescent="0.25">
      <c r="A15" s="215" t="s">
        <v>68</v>
      </c>
      <c r="B15" s="158">
        <v>37014</v>
      </c>
      <c r="C15" s="216" t="s">
        <v>169</v>
      </c>
      <c r="D15" s="160" t="s">
        <v>49</v>
      </c>
      <c r="E15" s="160" t="s">
        <v>50</v>
      </c>
      <c r="F15" s="160" t="s">
        <v>51</v>
      </c>
      <c r="G15" s="160" t="s">
        <v>52</v>
      </c>
      <c r="H15" s="158">
        <v>44359</v>
      </c>
      <c r="I15" s="161">
        <v>8</v>
      </c>
      <c r="J15" s="162">
        <v>3.37</v>
      </c>
      <c r="K15" s="163">
        <v>27</v>
      </c>
      <c r="L15" s="229">
        <f t="shared" si="2"/>
        <v>8</v>
      </c>
      <c r="M15" s="230">
        <f t="shared" si="3"/>
        <v>27</v>
      </c>
    </row>
    <row r="16" spans="1:13" ht="13.15" customHeight="1" thickBot="1" x14ac:dyDescent="0.25">
      <c r="A16" s="157" t="s">
        <v>69</v>
      </c>
      <c r="B16" s="158">
        <v>34513</v>
      </c>
      <c r="C16" s="160" t="s">
        <v>170</v>
      </c>
      <c r="D16" s="160" t="s">
        <v>49</v>
      </c>
      <c r="E16" s="160" t="s">
        <v>50</v>
      </c>
      <c r="F16" s="160" t="s">
        <v>51</v>
      </c>
      <c r="G16" s="214" t="s">
        <v>54</v>
      </c>
      <c r="H16" s="213">
        <v>44359</v>
      </c>
      <c r="I16" s="161">
        <v>6</v>
      </c>
      <c r="J16" s="162">
        <v>3.5</v>
      </c>
      <c r="K16" s="163">
        <v>21</v>
      </c>
      <c r="L16" s="229">
        <f t="shared" si="2"/>
        <v>6</v>
      </c>
      <c r="M16" s="230">
        <f t="shared" si="3"/>
        <v>21</v>
      </c>
    </row>
    <row r="17" spans="1:13" ht="13.15" customHeight="1" thickBot="1" x14ac:dyDescent="0.25">
      <c r="A17" s="157" t="s">
        <v>182</v>
      </c>
      <c r="B17" s="158">
        <v>24199</v>
      </c>
      <c r="C17" s="160" t="s">
        <v>185</v>
      </c>
      <c r="D17" s="160" t="s">
        <v>49</v>
      </c>
      <c r="E17" s="160" t="s">
        <v>186</v>
      </c>
      <c r="F17" s="160" t="s">
        <v>51</v>
      </c>
      <c r="G17" s="160" t="s">
        <v>195</v>
      </c>
      <c r="H17" s="213" t="s">
        <v>183</v>
      </c>
      <c r="I17" s="161">
        <v>42</v>
      </c>
      <c r="J17" s="162">
        <v>0</v>
      </c>
      <c r="K17" s="163">
        <v>0</v>
      </c>
      <c r="L17" s="229">
        <f t="shared" si="2"/>
        <v>42</v>
      </c>
      <c r="M17" s="230">
        <f t="shared" si="3"/>
        <v>0</v>
      </c>
    </row>
    <row r="18" spans="1:13" ht="13.15" customHeight="1" thickBot="1" x14ac:dyDescent="0.25">
      <c r="A18" s="157" t="s">
        <v>70</v>
      </c>
      <c r="B18" s="158">
        <v>26405</v>
      </c>
      <c r="C18" s="216" t="s">
        <v>171</v>
      </c>
      <c r="D18" s="160" t="s">
        <v>49</v>
      </c>
      <c r="E18" s="160" t="s">
        <v>50</v>
      </c>
      <c r="F18" s="160" t="s">
        <v>51</v>
      </c>
      <c r="G18" s="214" t="s">
        <v>54</v>
      </c>
      <c r="H18" s="158">
        <v>44359</v>
      </c>
      <c r="I18" s="161">
        <v>6</v>
      </c>
      <c r="J18" s="162">
        <v>3.5</v>
      </c>
      <c r="K18" s="163">
        <v>21</v>
      </c>
      <c r="L18" s="229">
        <f t="shared" si="2"/>
        <v>6</v>
      </c>
      <c r="M18" s="230">
        <f t="shared" si="3"/>
        <v>21</v>
      </c>
    </row>
    <row r="19" spans="1:13" ht="13.15" customHeight="1" thickBot="1" x14ac:dyDescent="0.25">
      <c r="A19" s="215" t="s">
        <v>71</v>
      </c>
      <c r="B19" s="158">
        <v>21625</v>
      </c>
      <c r="C19" s="216" t="s">
        <v>172</v>
      </c>
      <c r="D19" s="160" t="s">
        <v>49</v>
      </c>
      <c r="E19" s="160" t="s">
        <v>50</v>
      </c>
      <c r="F19" s="160" t="s">
        <v>51</v>
      </c>
      <c r="G19" s="160" t="s">
        <v>52</v>
      </c>
      <c r="H19" s="158">
        <v>44359</v>
      </c>
      <c r="I19" s="161">
        <v>10</v>
      </c>
      <c r="J19" s="162">
        <v>3.5</v>
      </c>
      <c r="K19" s="163">
        <v>35</v>
      </c>
      <c r="L19" s="229">
        <f t="shared" si="2"/>
        <v>10</v>
      </c>
      <c r="M19" s="230">
        <f t="shared" si="3"/>
        <v>35</v>
      </c>
    </row>
    <row r="20" spans="1:13" ht="13.15" customHeight="1" thickBot="1" x14ac:dyDescent="0.25">
      <c r="A20" s="218" t="s">
        <v>72</v>
      </c>
      <c r="B20" s="213">
        <v>36564</v>
      </c>
      <c r="C20" s="214" t="s">
        <v>73</v>
      </c>
      <c r="D20" s="214" t="s">
        <v>49</v>
      </c>
      <c r="E20" s="214" t="s">
        <v>50</v>
      </c>
      <c r="F20" s="214" t="s">
        <v>51</v>
      </c>
      <c r="G20" s="214" t="s">
        <v>54</v>
      </c>
      <c r="H20" s="213">
        <v>44359</v>
      </c>
      <c r="I20" s="219">
        <v>6</v>
      </c>
      <c r="J20" s="322">
        <v>3.5</v>
      </c>
      <c r="K20" s="220">
        <v>21</v>
      </c>
      <c r="L20" s="229">
        <f t="shared" si="2"/>
        <v>6</v>
      </c>
      <c r="M20" s="230">
        <f t="shared" si="3"/>
        <v>21</v>
      </c>
    </row>
    <row r="21" spans="1:13" ht="13.15" customHeight="1" thickBot="1" x14ac:dyDescent="0.25">
      <c r="A21" s="217" t="s">
        <v>74</v>
      </c>
      <c r="B21" s="158">
        <v>36750</v>
      </c>
      <c r="C21" s="160" t="s">
        <v>102</v>
      </c>
      <c r="D21" s="160" t="s">
        <v>49</v>
      </c>
      <c r="E21" s="160" t="s">
        <v>50</v>
      </c>
      <c r="F21" s="160" t="s">
        <v>51</v>
      </c>
      <c r="G21" s="214" t="s">
        <v>54</v>
      </c>
      <c r="H21" s="158" t="s">
        <v>75</v>
      </c>
      <c r="I21" s="161">
        <v>12</v>
      </c>
      <c r="J21" s="162">
        <v>3.5</v>
      </c>
      <c r="K21" s="163">
        <v>42</v>
      </c>
      <c r="L21" s="229">
        <f t="shared" si="2"/>
        <v>12</v>
      </c>
      <c r="M21" s="230">
        <f t="shared" si="3"/>
        <v>42</v>
      </c>
    </row>
    <row r="22" spans="1:13" ht="12.75" customHeight="1" thickBot="1" x14ac:dyDescent="0.25">
      <c r="A22" s="217" t="s">
        <v>76</v>
      </c>
      <c r="B22" s="158">
        <v>29518</v>
      </c>
      <c r="C22" s="160" t="s">
        <v>173</v>
      </c>
      <c r="D22" s="160" t="s">
        <v>49</v>
      </c>
      <c r="E22" s="160" t="s">
        <v>50</v>
      </c>
      <c r="F22" s="160" t="s">
        <v>51</v>
      </c>
      <c r="G22" s="214" t="s">
        <v>54</v>
      </c>
      <c r="H22" s="158">
        <v>44359</v>
      </c>
      <c r="I22" s="161">
        <v>6</v>
      </c>
      <c r="J22" s="162">
        <v>3.5</v>
      </c>
      <c r="K22" s="163">
        <v>21</v>
      </c>
      <c r="L22" s="229">
        <f t="shared" si="2"/>
        <v>6</v>
      </c>
      <c r="M22" s="230">
        <f t="shared" si="3"/>
        <v>21</v>
      </c>
    </row>
    <row r="23" spans="1:13" ht="13.5" thickBot="1" x14ac:dyDescent="0.25">
      <c r="A23" s="215" t="s">
        <v>77</v>
      </c>
      <c r="B23" s="158">
        <v>22795</v>
      </c>
      <c r="C23" s="216" t="s">
        <v>174</v>
      </c>
      <c r="D23" s="160" t="s">
        <v>49</v>
      </c>
      <c r="E23" s="160" t="s">
        <v>50</v>
      </c>
      <c r="F23" s="160" t="s">
        <v>51</v>
      </c>
      <c r="G23" s="160" t="s">
        <v>52</v>
      </c>
      <c r="H23" s="158">
        <v>44359</v>
      </c>
      <c r="I23" s="161">
        <v>10</v>
      </c>
      <c r="J23" s="162">
        <v>3.5</v>
      </c>
      <c r="K23" s="163">
        <v>35</v>
      </c>
      <c r="L23" s="229">
        <f t="shared" si="2"/>
        <v>10</v>
      </c>
      <c r="M23" s="230">
        <f t="shared" si="3"/>
        <v>35</v>
      </c>
    </row>
    <row r="24" spans="1:13" ht="13.5" thickBot="1" x14ac:dyDescent="0.25">
      <c r="A24" s="157" t="s">
        <v>78</v>
      </c>
      <c r="B24" s="158">
        <v>36578</v>
      </c>
      <c r="C24" s="160" t="s">
        <v>175</v>
      </c>
      <c r="D24" s="160" t="s">
        <v>49</v>
      </c>
      <c r="E24" s="160" t="s">
        <v>50</v>
      </c>
      <c r="F24" s="160" t="s">
        <v>51</v>
      </c>
      <c r="G24" s="160" t="s">
        <v>52</v>
      </c>
      <c r="H24" s="213">
        <v>44359</v>
      </c>
      <c r="I24" s="161">
        <v>8</v>
      </c>
      <c r="J24" s="162">
        <v>3.37</v>
      </c>
      <c r="K24" s="163">
        <v>27</v>
      </c>
      <c r="L24" s="229">
        <f t="shared" si="2"/>
        <v>8</v>
      </c>
      <c r="M24" s="230">
        <f t="shared" si="3"/>
        <v>27</v>
      </c>
    </row>
    <row r="25" spans="1:13" ht="13.5" thickBot="1" x14ac:dyDescent="0.25">
      <c r="A25" s="157" t="s">
        <v>79</v>
      </c>
      <c r="B25" s="158">
        <v>27402</v>
      </c>
      <c r="C25" s="160" t="s">
        <v>175</v>
      </c>
      <c r="D25" s="160" t="s">
        <v>49</v>
      </c>
      <c r="E25" s="160" t="s">
        <v>50</v>
      </c>
      <c r="F25" s="160" t="s">
        <v>51</v>
      </c>
      <c r="G25" s="160" t="s">
        <v>52</v>
      </c>
      <c r="H25" s="158">
        <v>44359</v>
      </c>
      <c r="I25" s="161">
        <v>8</v>
      </c>
      <c r="J25" s="162">
        <v>3.37</v>
      </c>
      <c r="K25" s="163">
        <v>27</v>
      </c>
      <c r="L25" s="229">
        <f t="shared" si="2"/>
        <v>8</v>
      </c>
      <c r="M25" s="230">
        <f t="shared" si="3"/>
        <v>27</v>
      </c>
    </row>
    <row r="26" spans="1:13" ht="13.5" thickBot="1" x14ac:dyDescent="0.25">
      <c r="A26" s="217" t="s">
        <v>80</v>
      </c>
      <c r="B26" s="158">
        <v>34394</v>
      </c>
      <c r="C26" s="160" t="s">
        <v>176</v>
      </c>
      <c r="D26" s="160" t="s">
        <v>49</v>
      </c>
      <c r="E26" s="160" t="s">
        <v>50</v>
      </c>
      <c r="F26" s="160" t="s">
        <v>51</v>
      </c>
      <c r="G26" s="214" t="s">
        <v>54</v>
      </c>
      <c r="H26" s="213">
        <v>44359</v>
      </c>
      <c r="I26" s="161">
        <v>6</v>
      </c>
      <c r="J26" s="322">
        <v>3.5</v>
      </c>
      <c r="K26" s="163">
        <v>21</v>
      </c>
      <c r="L26" s="229">
        <f t="shared" si="2"/>
        <v>6</v>
      </c>
      <c r="M26" s="230">
        <f t="shared" si="3"/>
        <v>21</v>
      </c>
    </row>
    <row r="27" spans="1:13" ht="13.5" thickBot="1" x14ac:dyDescent="0.25">
      <c r="A27" s="157" t="s">
        <v>81</v>
      </c>
      <c r="B27" s="158">
        <v>29505</v>
      </c>
      <c r="C27" s="160" t="s">
        <v>103</v>
      </c>
      <c r="D27" s="160" t="s">
        <v>49</v>
      </c>
      <c r="E27" s="160" t="s">
        <v>50</v>
      </c>
      <c r="F27" s="160" t="s">
        <v>51</v>
      </c>
      <c r="G27" s="214" t="s">
        <v>54</v>
      </c>
      <c r="H27" s="213">
        <v>44359</v>
      </c>
      <c r="I27" s="161">
        <v>6</v>
      </c>
      <c r="J27" s="162">
        <v>3.5</v>
      </c>
      <c r="K27" s="163">
        <v>21</v>
      </c>
      <c r="L27" s="229">
        <f t="shared" si="2"/>
        <v>6</v>
      </c>
      <c r="M27" s="230">
        <f t="shared" si="3"/>
        <v>21</v>
      </c>
    </row>
    <row r="28" spans="1:13" x14ac:dyDescent="0.2">
      <c r="A28" s="149" t="s">
        <v>82</v>
      </c>
      <c r="B28" s="150">
        <v>26566</v>
      </c>
      <c r="C28" s="151" t="s">
        <v>83</v>
      </c>
      <c r="D28" s="61" t="s">
        <v>49</v>
      </c>
      <c r="E28" s="61" t="s">
        <v>50</v>
      </c>
      <c r="F28" s="61" t="s">
        <v>51</v>
      </c>
      <c r="G28" s="147" t="s">
        <v>54</v>
      </c>
      <c r="H28" s="150">
        <v>44359</v>
      </c>
      <c r="I28" s="152">
        <v>8</v>
      </c>
      <c r="J28" s="319">
        <v>3.37</v>
      </c>
      <c r="K28" s="93">
        <v>27</v>
      </c>
      <c r="L28" s="235"/>
      <c r="M28" s="236"/>
    </row>
    <row r="29" spans="1:13" ht="13.5" thickBot="1" x14ac:dyDescent="0.25">
      <c r="A29" s="153" t="s">
        <v>82</v>
      </c>
      <c r="B29" s="154">
        <v>26566</v>
      </c>
      <c r="C29" s="155" t="s">
        <v>83</v>
      </c>
      <c r="D29" s="57" t="s">
        <v>49</v>
      </c>
      <c r="E29" s="57" t="s">
        <v>50</v>
      </c>
      <c r="F29" s="59" t="s">
        <v>51</v>
      </c>
      <c r="G29" s="148" t="s">
        <v>52</v>
      </c>
      <c r="H29" s="154">
        <v>44524</v>
      </c>
      <c r="I29" s="156">
        <v>4</v>
      </c>
      <c r="J29" s="321">
        <v>3.37</v>
      </c>
      <c r="K29" s="92">
        <v>14</v>
      </c>
      <c r="L29" s="237">
        <f>I28+I29</f>
        <v>12</v>
      </c>
      <c r="M29" s="238">
        <f>K28+K29</f>
        <v>41</v>
      </c>
    </row>
    <row r="30" spans="1:13" x14ac:dyDescent="0.2">
      <c r="A30" s="115" t="s">
        <v>84</v>
      </c>
      <c r="B30" s="71">
        <v>25909</v>
      </c>
      <c r="C30" s="61" t="s">
        <v>177</v>
      </c>
      <c r="D30" s="61" t="s">
        <v>49</v>
      </c>
      <c r="E30" s="61" t="s">
        <v>50</v>
      </c>
      <c r="F30" s="61" t="s">
        <v>51</v>
      </c>
      <c r="G30" s="61" t="s">
        <v>52</v>
      </c>
      <c r="H30" s="71">
        <v>44359</v>
      </c>
      <c r="I30" s="84">
        <v>8</v>
      </c>
      <c r="J30" s="145">
        <v>3.37</v>
      </c>
      <c r="K30" s="93">
        <v>27</v>
      </c>
      <c r="L30" s="239"/>
      <c r="M30" s="236"/>
    </row>
    <row r="31" spans="1:13" ht="13.5" thickBot="1" x14ac:dyDescent="0.25">
      <c r="A31" s="126" t="s">
        <v>84</v>
      </c>
      <c r="B31" s="67">
        <v>25909</v>
      </c>
      <c r="C31" s="57" t="s">
        <v>177</v>
      </c>
      <c r="D31" s="57" t="s">
        <v>49</v>
      </c>
      <c r="E31" s="57" t="s">
        <v>50</v>
      </c>
      <c r="F31" s="59" t="s">
        <v>51</v>
      </c>
      <c r="G31" s="59" t="s">
        <v>52</v>
      </c>
      <c r="H31" s="67">
        <v>44523</v>
      </c>
      <c r="I31" s="104">
        <v>4</v>
      </c>
      <c r="J31" s="146">
        <v>3.37</v>
      </c>
      <c r="K31" s="92">
        <v>14</v>
      </c>
      <c r="L31" s="240">
        <f>I30+I31</f>
        <v>12</v>
      </c>
      <c r="M31" s="238">
        <f>K30+K31</f>
        <v>41</v>
      </c>
    </row>
    <row r="32" spans="1:13" ht="13.5" thickBot="1" x14ac:dyDescent="0.25">
      <c r="A32" s="215" t="s">
        <v>85</v>
      </c>
      <c r="B32" s="158">
        <v>20434</v>
      </c>
      <c r="C32" s="216" t="s">
        <v>86</v>
      </c>
      <c r="D32" s="160" t="s">
        <v>49</v>
      </c>
      <c r="E32" s="160" t="s">
        <v>50</v>
      </c>
      <c r="F32" s="160" t="s">
        <v>51</v>
      </c>
      <c r="G32" s="160" t="s">
        <v>52</v>
      </c>
      <c r="H32" s="213">
        <v>44359</v>
      </c>
      <c r="I32" s="161">
        <v>8</v>
      </c>
      <c r="J32" s="162">
        <v>3.37</v>
      </c>
      <c r="K32" s="163">
        <v>27</v>
      </c>
      <c r="L32" s="229">
        <v>8</v>
      </c>
      <c r="M32" s="241">
        <v>27</v>
      </c>
    </row>
    <row r="33" spans="1:13" x14ac:dyDescent="0.2">
      <c r="A33" s="115" t="s">
        <v>87</v>
      </c>
      <c r="B33" s="71">
        <v>34614</v>
      </c>
      <c r="C33" s="61" t="s">
        <v>104</v>
      </c>
      <c r="D33" s="61" t="s">
        <v>49</v>
      </c>
      <c r="E33" s="61" t="s">
        <v>50</v>
      </c>
      <c r="F33" s="61" t="s">
        <v>51</v>
      </c>
      <c r="G33" s="61" t="s">
        <v>52</v>
      </c>
      <c r="H33" s="71">
        <v>44359</v>
      </c>
      <c r="I33" s="84">
        <v>10</v>
      </c>
      <c r="J33" s="145">
        <v>3.5</v>
      </c>
      <c r="K33" s="93">
        <v>35</v>
      </c>
      <c r="L33" s="235"/>
      <c r="M33" s="236"/>
    </row>
    <row r="34" spans="1:13" ht="13.5" thickBot="1" x14ac:dyDescent="0.25">
      <c r="A34" s="126" t="s">
        <v>87</v>
      </c>
      <c r="B34" s="67">
        <v>34614</v>
      </c>
      <c r="C34" s="57" t="s">
        <v>104</v>
      </c>
      <c r="D34" s="57" t="s">
        <v>49</v>
      </c>
      <c r="E34" s="57" t="s">
        <v>50</v>
      </c>
      <c r="F34" s="59" t="s">
        <v>51</v>
      </c>
      <c r="G34" s="59" t="s">
        <v>52</v>
      </c>
      <c r="H34" s="67">
        <v>44524</v>
      </c>
      <c r="I34" s="104">
        <v>4</v>
      </c>
      <c r="J34" s="146">
        <v>3.5</v>
      </c>
      <c r="K34" s="92">
        <v>14</v>
      </c>
      <c r="L34" s="237">
        <v>14</v>
      </c>
      <c r="M34" s="238">
        <v>49</v>
      </c>
    </row>
    <row r="35" spans="1:13" ht="13.5" thickBot="1" x14ac:dyDescent="0.25">
      <c r="A35" s="215" t="s">
        <v>88</v>
      </c>
      <c r="B35" s="158">
        <v>25170</v>
      </c>
      <c r="C35" s="216" t="s">
        <v>178</v>
      </c>
      <c r="D35" s="160" t="s">
        <v>49</v>
      </c>
      <c r="E35" s="160" t="s">
        <v>50</v>
      </c>
      <c r="F35" s="160" t="s">
        <v>51</v>
      </c>
      <c r="G35" s="160" t="s">
        <v>52</v>
      </c>
      <c r="H35" s="158">
        <v>44359</v>
      </c>
      <c r="I35" s="161">
        <v>8</v>
      </c>
      <c r="J35" s="162">
        <v>3.37</v>
      </c>
      <c r="K35" s="163">
        <v>27</v>
      </c>
      <c r="L35" s="229">
        <v>8</v>
      </c>
      <c r="M35" s="241">
        <v>27</v>
      </c>
    </row>
    <row r="36" spans="1:13" ht="13.5" thickBot="1" x14ac:dyDescent="0.25">
      <c r="A36" s="208" t="s">
        <v>89</v>
      </c>
      <c r="B36" s="111">
        <v>21046</v>
      </c>
      <c r="C36" s="209" t="s">
        <v>90</v>
      </c>
      <c r="D36" s="110" t="s">
        <v>49</v>
      </c>
      <c r="E36" s="110" t="s">
        <v>50</v>
      </c>
      <c r="F36" s="110" t="s">
        <v>51</v>
      </c>
      <c r="G36" s="221" t="s">
        <v>91</v>
      </c>
      <c r="H36" s="111" t="s">
        <v>75</v>
      </c>
      <c r="I36" s="210">
        <v>12</v>
      </c>
      <c r="J36" s="211">
        <v>3.5</v>
      </c>
      <c r="K36" s="112">
        <v>42</v>
      </c>
      <c r="L36" s="242">
        <v>12</v>
      </c>
      <c r="M36" s="243">
        <v>42</v>
      </c>
    </row>
    <row r="37" spans="1:13" x14ac:dyDescent="0.2">
      <c r="A37" s="115" t="s">
        <v>92</v>
      </c>
      <c r="B37" s="71">
        <v>22423</v>
      </c>
      <c r="C37" s="151" t="s">
        <v>90</v>
      </c>
      <c r="D37" s="61" t="s">
        <v>49</v>
      </c>
      <c r="E37" s="61" t="s">
        <v>50</v>
      </c>
      <c r="F37" s="61" t="s">
        <v>51</v>
      </c>
      <c r="G37" s="61" t="s">
        <v>52</v>
      </c>
      <c r="H37" s="71">
        <v>44522</v>
      </c>
      <c r="I37" s="84">
        <v>4</v>
      </c>
      <c r="J37" s="145">
        <v>3.5</v>
      </c>
      <c r="K37" s="93">
        <v>14</v>
      </c>
      <c r="L37" s="231"/>
      <c r="M37" s="232"/>
    </row>
    <row r="38" spans="1:13" ht="13.5" thickBot="1" x14ac:dyDescent="0.25">
      <c r="A38" s="126" t="s">
        <v>92</v>
      </c>
      <c r="B38" s="67">
        <v>22423</v>
      </c>
      <c r="C38" s="155" t="s">
        <v>90</v>
      </c>
      <c r="D38" s="57" t="s">
        <v>49</v>
      </c>
      <c r="E38" s="57" t="s">
        <v>50</v>
      </c>
      <c r="F38" s="57" t="s">
        <v>51</v>
      </c>
      <c r="G38" s="57" t="s">
        <v>93</v>
      </c>
      <c r="H38" s="67" t="s">
        <v>75</v>
      </c>
      <c r="I38" s="104">
        <v>14</v>
      </c>
      <c r="J38" s="146">
        <v>3.5</v>
      </c>
      <c r="K38" s="92">
        <v>49</v>
      </c>
      <c r="L38" s="233">
        <v>28</v>
      </c>
      <c r="M38" s="234">
        <f>K37+K38</f>
        <v>63</v>
      </c>
    </row>
    <row r="39" spans="1:13" ht="13.5" thickBot="1" x14ac:dyDescent="0.25">
      <c r="A39" s="116" t="s">
        <v>94</v>
      </c>
      <c r="B39" s="103">
        <v>27181</v>
      </c>
      <c r="C39" s="222" t="s">
        <v>95</v>
      </c>
      <c r="D39" s="59" t="s">
        <v>49</v>
      </c>
      <c r="E39" s="59" t="s">
        <v>50</v>
      </c>
      <c r="F39" s="59" t="s">
        <v>51</v>
      </c>
      <c r="G39" s="148" t="s">
        <v>54</v>
      </c>
      <c r="H39" s="103">
        <v>44359</v>
      </c>
      <c r="I39" s="117">
        <v>6</v>
      </c>
      <c r="J39" s="323">
        <v>3.5</v>
      </c>
      <c r="K39" s="90">
        <v>21</v>
      </c>
      <c r="L39" s="226">
        <f>I39</f>
        <v>6</v>
      </c>
      <c r="M39" s="227">
        <f>K39</f>
        <v>21</v>
      </c>
    </row>
    <row r="40" spans="1:13" ht="13.5" thickBot="1" x14ac:dyDescent="0.25">
      <c r="A40" s="215" t="s">
        <v>96</v>
      </c>
      <c r="B40" s="158">
        <v>32671</v>
      </c>
      <c r="C40" s="159" t="s">
        <v>97</v>
      </c>
      <c r="D40" s="160" t="s">
        <v>49</v>
      </c>
      <c r="E40" s="160" t="s">
        <v>50</v>
      </c>
      <c r="F40" s="160" t="s">
        <v>51</v>
      </c>
      <c r="G40" s="160" t="s">
        <v>52</v>
      </c>
      <c r="H40" s="213">
        <v>44359</v>
      </c>
      <c r="I40" s="161">
        <v>8</v>
      </c>
      <c r="J40" s="162">
        <v>3.37</v>
      </c>
      <c r="K40" s="163">
        <v>27</v>
      </c>
      <c r="L40" s="226">
        <f t="shared" ref="L40:L42" si="4">I40</f>
        <v>8</v>
      </c>
      <c r="M40" s="227">
        <f t="shared" ref="M40:M42" si="5">K40</f>
        <v>27</v>
      </c>
    </row>
    <row r="41" spans="1:13" ht="13.5" thickBot="1" x14ac:dyDescent="0.25">
      <c r="A41" s="215" t="s">
        <v>98</v>
      </c>
      <c r="B41" s="158">
        <v>33374</v>
      </c>
      <c r="C41" s="159" t="s">
        <v>99</v>
      </c>
      <c r="D41" s="160" t="s">
        <v>49</v>
      </c>
      <c r="E41" s="160" t="s">
        <v>50</v>
      </c>
      <c r="F41" s="160" t="s">
        <v>51</v>
      </c>
      <c r="G41" s="160" t="s">
        <v>100</v>
      </c>
      <c r="H41" s="158" t="s">
        <v>75</v>
      </c>
      <c r="I41" s="161">
        <v>12</v>
      </c>
      <c r="J41" s="322">
        <v>3.33</v>
      </c>
      <c r="K41" s="163">
        <v>40</v>
      </c>
      <c r="L41" s="226">
        <f t="shared" si="4"/>
        <v>12</v>
      </c>
      <c r="M41" s="227">
        <f t="shared" si="5"/>
        <v>40</v>
      </c>
    </row>
    <row r="42" spans="1:13" ht="13.5" thickBot="1" x14ac:dyDescent="0.25">
      <c r="A42" s="157" t="s">
        <v>101</v>
      </c>
      <c r="B42" s="158">
        <v>27462</v>
      </c>
      <c r="C42" s="216" t="s">
        <v>179</v>
      </c>
      <c r="D42" s="160" t="s">
        <v>49</v>
      </c>
      <c r="E42" s="160" t="s">
        <v>50</v>
      </c>
      <c r="F42" s="160" t="s">
        <v>51</v>
      </c>
      <c r="G42" s="160" t="s">
        <v>52</v>
      </c>
      <c r="H42" s="213">
        <v>44359</v>
      </c>
      <c r="I42" s="161">
        <v>10</v>
      </c>
      <c r="J42" s="162">
        <v>3.5</v>
      </c>
      <c r="K42" s="163">
        <v>35</v>
      </c>
      <c r="L42" s="226">
        <f t="shared" si="4"/>
        <v>10</v>
      </c>
      <c r="M42" s="227">
        <f t="shared" si="5"/>
        <v>35</v>
      </c>
    </row>
    <row r="43" spans="1:13" x14ac:dyDescent="0.2">
      <c r="A43" s="212" t="s">
        <v>154</v>
      </c>
      <c r="B43" s="72">
        <v>35473</v>
      </c>
      <c r="C43" s="30" t="s">
        <v>180</v>
      </c>
      <c r="D43" s="10" t="s">
        <v>16</v>
      </c>
      <c r="E43" s="10" t="s">
        <v>213</v>
      </c>
      <c r="F43" s="10" t="s">
        <v>51</v>
      </c>
      <c r="G43" s="76" t="s">
        <v>52</v>
      </c>
      <c r="H43" s="64">
        <v>44450</v>
      </c>
      <c r="I43" s="94">
        <v>2</v>
      </c>
      <c r="J43" s="85">
        <v>3.58</v>
      </c>
      <c r="K43" s="9">
        <v>7.16</v>
      </c>
      <c r="L43" s="244"/>
      <c r="M43" s="245"/>
    </row>
    <row r="44" spans="1:13" ht="13.5" thickBot="1" x14ac:dyDescent="0.25">
      <c r="A44" s="165" t="s">
        <v>154</v>
      </c>
      <c r="B44" s="166">
        <v>35473</v>
      </c>
      <c r="C44" s="74" t="s">
        <v>180</v>
      </c>
      <c r="D44" s="57" t="s">
        <v>16</v>
      </c>
      <c r="E44" s="57" t="s">
        <v>213</v>
      </c>
      <c r="F44" s="59" t="s">
        <v>51</v>
      </c>
      <c r="G44" s="78" t="s">
        <v>52</v>
      </c>
      <c r="H44" s="67">
        <v>44451</v>
      </c>
      <c r="I44" s="104">
        <v>4</v>
      </c>
      <c r="J44" s="88">
        <v>3.58</v>
      </c>
      <c r="K44" s="92">
        <v>14.32</v>
      </c>
      <c r="L44" s="246">
        <f>I43+I44</f>
        <v>6</v>
      </c>
      <c r="M44" s="247">
        <f>K43+K44</f>
        <v>21.48</v>
      </c>
    </row>
    <row r="45" spans="1:13" x14ac:dyDescent="0.2">
      <c r="A45" s="164" t="s">
        <v>155</v>
      </c>
      <c r="B45" s="70">
        <v>28297</v>
      </c>
      <c r="C45" s="75" t="s">
        <v>156</v>
      </c>
      <c r="D45" s="61" t="s">
        <v>16</v>
      </c>
      <c r="E45" s="61" t="s">
        <v>213</v>
      </c>
      <c r="F45" s="61" t="s">
        <v>51</v>
      </c>
      <c r="G45" s="79" t="s">
        <v>52</v>
      </c>
      <c r="H45" s="71">
        <v>44450</v>
      </c>
      <c r="I45" s="83">
        <v>2</v>
      </c>
      <c r="J45" s="89">
        <v>3.58</v>
      </c>
      <c r="K45" s="93">
        <v>7.16</v>
      </c>
      <c r="L45" s="248"/>
      <c r="M45" s="249"/>
    </row>
    <row r="46" spans="1:13" ht="13.5" thickBot="1" x14ac:dyDescent="0.25">
      <c r="A46" s="165" t="s">
        <v>155</v>
      </c>
      <c r="B46" s="166">
        <v>28297</v>
      </c>
      <c r="C46" s="74" t="s">
        <v>156</v>
      </c>
      <c r="D46" s="57" t="s">
        <v>16</v>
      </c>
      <c r="E46" s="57" t="s">
        <v>213</v>
      </c>
      <c r="F46" s="59" t="s">
        <v>51</v>
      </c>
      <c r="G46" s="167" t="s">
        <v>52</v>
      </c>
      <c r="H46" s="67">
        <v>44451</v>
      </c>
      <c r="I46" s="104">
        <v>4</v>
      </c>
      <c r="J46" s="88">
        <v>3.58</v>
      </c>
      <c r="K46" s="92">
        <v>14.32</v>
      </c>
      <c r="L46" s="246">
        <f>I45+I46</f>
        <v>6</v>
      </c>
      <c r="M46" s="247">
        <v>21.48</v>
      </c>
    </row>
    <row r="47" spans="1:13" x14ac:dyDescent="0.2">
      <c r="A47" s="168" t="s">
        <v>36</v>
      </c>
      <c r="B47" s="71">
        <v>31941</v>
      </c>
      <c r="C47" s="75" t="s">
        <v>37</v>
      </c>
      <c r="D47" s="61" t="s">
        <v>16</v>
      </c>
      <c r="E47" s="61" t="s">
        <v>202</v>
      </c>
      <c r="F47" s="61" t="s">
        <v>51</v>
      </c>
      <c r="G47" s="79" t="s">
        <v>38</v>
      </c>
      <c r="H47" s="71">
        <v>44205</v>
      </c>
      <c r="I47" s="83">
        <v>4</v>
      </c>
      <c r="J47" s="89">
        <v>3.3330000000000002</v>
      </c>
      <c r="K47" s="93">
        <v>13.332000000000001</v>
      </c>
      <c r="L47" s="231"/>
      <c r="M47" s="232"/>
    </row>
    <row r="48" spans="1:13" x14ac:dyDescent="0.2">
      <c r="A48" s="169" t="s">
        <v>36</v>
      </c>
      <c r="B48" s="5">
        <v>31941</v>
      </c>
      <c r="C48" s="4" t="s">
        <v>37</v>
      </c>
      <c r="D48" s="2" t="s">
        <v>16</v>
      </c>
      <c r="E48" s="2" t="s">
        <v>202</v>
      </c>
      <c r="F48" s="10" t="s">
        <v>51</v>
      </c>
      <c r="G48" s="16" t="s">
        <v>38</v>
      </c>
      <c r="H48" s="5">
        <v>44218</v>
      </c>
      <c r="I48" s="6">
        <v>4</v>
      </c>
      <c r="J48" s="7">
        <v>3.3330000000000002</v>
      </c>
      <c r="K48" s="8">
        <v>13.332000000000001</v>
      </c>
      <c r="L48" s="250"/>
      <c r="M48" s="251"/>
    </row>
    <row r="49" spans="1:13" x14ac:dyDescent="0.2">
      <c r="A49" s="169" t="s">
        <v>36</v>
      </c>
      <c r="B49" s="5">
        <v>31941</v>
      </c>
      <c r="C49" s="4" t="s">
        <v>37</v>
      </c>
      <c r="D49" s="2" t="s">
        <v>16</v>
      </c>
      <c r="E49" s="2" t="s">
        <v>202</v>
      </c>
      <c r="F49" s="10" t="s">
        <v>51</v>
      </c>
      <c r="G49" s="16" t="s">
        <v>38</v>
      </c>
      <c r="H49" s="5">
        <v>44260</v>
      </c>
      <c r="I49" s="6">
        <v>4</v>
      </c>
      <c r="J49" s="7">
        <v>3.3330000000000002</v>
      </c>
      <c r="K49" s="8">
        <v>13.332000000000001</v>
      </c>
      <c r="L49" s="250"/>
      <c r="M49" s="251"/>
    </row>
    <row r="50" spans="1:13" x14ac:dyDescent="0.2">
      <c r="A50" s="169" t="s">
        <v>36</v>
      </c>
      <c r="B50" s="5">
        <v>31941</v>
      </c>
      <c r="C50" s="4" t="s">
        <v>37</v>
      </c>
      <c r="D50" s="2" t="s">
        <v>16</v>
      </c>
      <c r="E50" s="2" t="s">
        <v>202</v>
      </c>
      <c r="F50" s="10" t="s">
        <v>51</v>
      </c>
      <c r="G50" s="16" t="s">
        <v>38</v>
      </c>
      <c r="H50" s="5">
        <v>44265</v>
      </c>
      <c r="I50" s="6">
        <v>4</v>
      </c>
      <c r="J50" s="7">
        <v>3.3330000000000002</v>
      </c>
      <c r="K50" s="8">
        <v>13.332000000000001</v>
      </c>
      <c r="L50" s="250"/>
      <c r="M50" s="251"/>
    </row>
    <row r="51" spans="1:13" x14ac:dyDescent="0.2">
      <c r="A51" s="169" t="s">
        <v>36</v>
      </c>
      <c r="B51" s="5">
        <v>31941</v>
      </c>
      <c r="C51" s="4" t="s">
        <v>37</v>
      </c>
      <c r="D51" s="2" t="s">
        <v>16</v>
      </c>
      <c r="E51" s="2" t="s">
        <v>202</v>
      </c>
      <c r="F51" s="10" t="s">
        <v>51</v>
      </c>
      <c r="G51" s="16" t="s">
        <v>38</v>
      </c>
      <c r="H51" s="5">
        <v>44282</v>
      </c>
      <c r="I51" s="6">
        <v>4</v>
      </c>
      <c r="J51" s="7">
        <v>3.3330000000000002</v>
      </c>
      <c r="K51" s="8">
        <v>13.332000000000001</v>
      </c>
      <c r="L51" s="250"/>
      <c r="M51" s="251"/>
    </row>
    <row r="52" spans="1:13" ht="13.5" thickBot="1" x14ac:dyDescent="0.25">
      <c r="A52" s="170" t="s">
        <v>36</v>
      </c>
      <c r="B52" s="67">
        <v>31941</v>
      </c>
      <c r="C52" s="74" t="s">
        <v>37</v>
      </c>
      <c r="D52" s="57" t="s">
        <v>16</v>
      </c>
      <c r="E52" s="2" t="s">
        <v>202</v>
      </c>
      <c r="F52" s="59" t="s">
        <v>51</v>
      </c>
      <c r="G52" s="167" t="s">
        <v>38</v>
      </c>
      <c r="H52" s="67">
        <v>44289</v>
      </c>
      <c r="I52" s="82">
        <v>4</v>
      </c>
      <c r="J52" s="88">
        <v>3.3330000000000002</v>
      </c>
      <c r="K52" s="92">
        <v>13.332000000000001</v>
      </c>
      <c r="L52" s="233">
        <v>24</v>
      </c>
      <c r="M52" s="234">
        <v>79.992000000000004</v>
      </c>
    </row>
    <row r="53" spans="1:13" x14ac:dyDescent="0.2">
      <c r="A53" s="164" t="s">
        <v>157</v>
      </c>
      <c r="B53" s="171">
        <v>29591</v>
      </c>
      <c r="C53" s="75" t="s">
        <v>158</v>
      </c>
      <c r="D53" s="61" t="s">
        <v>16</v>
      </c>
      <c r="E53" s="61" t="s">
        <v>213</v>
      </c>
      <c r="F53" s="61" t="s">
        <v>51</v>
      </c>
      <c r="G53" s="79" t="s">
        <v>52</v>
      </c>
      <c r="H53" s="71">
        <v>44450</v>
      </c>
      <c r="I53" s="83">
        <v>2</v>
      </c>
      <c r="J53" s="89">
        <v>3.58</v>
      </c>
      <c r="K53" s="93">
        <v>7.16</v>
      </c>
      <c r="L53" s="248"/>
      <c r="M53" s="249"/>
    </row>
    <row r="54" spans="1:13" ht="13.5" thickBot="1" x14ac:dyDescent="0.25">
      <c r="A54" s="165" t="s">
        <v>157</v>
      </c>
      <c r="B54" s="172">
        <v>29591</v>
      </c>
      <c r="C54" s="74" t="s">
        <v>158</v>
      </c>
      <c r="D54" s="57" t="s">
        <v>16</v>
      </c>
      <c r="E54" s="57" t="s">
        <v>213</v>
      </c>
      <c r="F54" s="59" t="s">
        <v>51</v>
      </c>
      <c r="G54" s="167" t="s">
        <v>52</v>
      </c>
      <c r="H54" s="67">
        <v>44451</v>
      </c>
      <c r="I54" s="104">
        <v>4</v>
      </c>
      <c r="J54" s="88">
        <v>3.58</v>
      </c>
      <c r="K54" s="92">
        <v>14.32</v>
      </c>
      <c r="L54" s="246">
        <f>I53+I54</f>
        <v>6</v>
      </c>
      <c r="M54" s="247">
        <v>21.48</v>
      </c>
    </row>
    <row r="55" spans="1:13" x14ac:dyDescent="0.2">
      <c r="A55" s="173" t="s">
        <v>24</v>
      </c>
      <c r="B55" s="70">
        <v>38641</v>
      </c>
      <c r="C55" s="75" t="s">
        <v>25</v>
      </c>
      <c r="D55" s="61" t="s">
        <v>16</v>
      </c>
      <c r="E55" s="61" t="s">
        <v>202</v>
      </c>
      <c r="F55" s="61" t="s">
        <v>51</v>
      </c>
      <c r="G55" s="79" t="s">
        <v>26</v>
      </c>
      <c r="H55" s="71">
        <v>44205</v>
      </c>
      <c r="I55" s="83">
        <v>2</v>
      </c>
      <c r="J55" s="89">
        <v>2.5</v>
      </c>
      <c r="K55" s="93">
        <v>5</v>
      </c>
      <c r="L55" s="235"/>
      <c r="M55" s="249"/>
    </row>
    <row r="56" spans="1:13" ht="13.5" thickBot="1" x14ac:dyDescent="0.25">
      <c r="A56" s="174" t="s">
        <v>24</v>
      </c>
      <c r="B56" s="166">
        <v>38641</v>
      </c>
      <c r="C56" s="74" t="s">
        <v>25</v>
      </c>
      <c r="D56" s="57" t="s">
        <v>16</v>
      </c>
      <c r="E56" s="57" t="s">
        <v>202</v>
      </c>
      <c r="F56" s="59" t="s">
        <v>51</v>
      </c>
      <c r="G56" s="167" t="s">
        <v>26</v>
      </c>
      <c r="H56" s="67">
        <v>44218</v>
      </c>
      <c r="I56" s="82">
        <v>2</v>
      </c>
      <c r="J56" s="88">
        <v>2.5</v>
      </c>
      <c r="K56" s="92">
        <v>5</v>
      </c>
      <c r="L56" s="237">
        <v>4</v>
      </c>
      <c r="M56" s="238">
        <v>10</v>
      </c>
    </row>
    <row r="57" spans="1:13" x14ac:dyDescent="0.2">
      <c r="A57" s="175" t="s">
        <v>27</v>
      </c>
      <c r="B57" s="171">
        <v>27537</v>
      </c>
      <c r="C57" s="75" t="s">
        <v>28</v>
      </c>
      <c r="D57" s="61" t="s">
        <v>16</v>
      </c>
      <c r="E57" s="61" t="s">
        <v>202</v>
      </c>
      <c r="F57" s="61" t="s">
        <v>51</v>
      </c>
      <c r="G57" s="79" t="s">
        <v>26</v>
      </c>
      <c r="H57" s="71">
        <v>44205</v>
      </c>
      <c r="I57" s="83">
        <v>2</v>
      </c>
      <c r="J57" s="89">
        <v>2.5</v>
      </c>
      <c r="K57" s="93">
        <v>5</v>
      </c>
      <c r="L57" s="235"/>
      <c r="M57" s="236"/>
    </row>
    <row r="58" spans="1:13" ht="13.5" thickBot="1" x14ac:dyDescent="0.25">
      <c r="A58" s="401" t="s">
        <v>27</v>
      </c>
      <c r="B58" s="402">
        <v>27537</v>
      </c>
      <c r="C58" s="351" t="s">
        <v>28</v>
      </c>
      <c r="D58" s="56" t="s">
        <v>16</v>
      </c>
      <c r="E58" s="56" t="s">
        <v>202</v>
      </c>
      <c r="F58" s="60" t="s">
        <v>51</v>
      </c>
      <c r="G58" s="403" t="s">
        <v>26</v>
      </c>
      <c r="H58" s="348">
        <v>44218</v>
      </c>
      <c r="I58" s="404">
        <v>2</v>
      </c>
      <c r="J58" s="352">
        <v>2.5</v>
      </c>
      <c r="K58" s="353">
        <v>5</v>
      </c>
      <c r="L58" s="405">
        <v>4</v>
      </c>
      <c r="M58" s="406">
        <v>10</v>
      </c>
    </row>
    <row r="59" spans="1:13" ht="12.75" customHeight="1" x14ac:dyDescent="0.25">
      <c r="A59" s="408" t="s">
        <v>214</v>
      </c>
      <c r="B59" s="205">
        <v>25476</v>
      </c>
      <c r="C59" s="409" t="s">
        <v>215</v>
      </c>
      <c r="D59" s="410" t="s">
        <v>16</v>
      </c>
      <c r="E59" s="410" t="s">
        <v>216</v>
      </c>
      <c r="F59" s="410" t="s">
        <v>217</v>
      </c>
      <c r="G59" s="411" t="s">
        <v>218</v>
      </c>
      <c r="H59" s="412" t="s">
        <v>219</v>
      </c>
      <c r="I59" s="413">
        <v>10</v>
      </c>
      <c r="J59" s="414">
        <v>3.58</v>
      </c>
      <c r="K59" s="415">
        <v>35.799999999999997</v>
      </c>
      <c r="L59" s="416"/>
      <c r="M59" s="417"/>
    </row>
    <row r="60" spans="1:13" ht="12.75" customHeight="1" x14ac:dyDescent="0.25">
      <c r="A60" s="418" t="s">
        <v>214</v>
      </c>
      <c r="B60" s="394">
        <v>25476</v>
      </c>
      <c r="C60" s="397" t="s">
        <v>215</v>
      </c>
      <c r="D60" s="396" t="s">
        <v>16</v>
      </c>
      <c r="E60" s="396" t="s">
        <v>216</v>
      </c>
      <c r="F60" s="396" t="s">
        <v>217</v>
      </c>
      <c r="G60" s="398" t="s">
        <v>218</v>
      </c>
      <c r="H60" s="400" t="s">
        <v>220</v>
      </c>
      <c r="I60" s="399">
        <v>10</v>
      </c>
      <c r="J60" s="391">
        <v>3.58</v>
      </c>
      <c r="K60" s="392">
        <v>35.799999999999997</v>
      </c>
      <c r="L60" s="395"/>
      <c r="M60" s="419"/>
    </row>
    <row r="61" spans="1:13" ht="12.75" customHeight="1" x14ac:dyDescent="0.25">
      <c r="A61" s="418" t="s">
        <v>214</v>
      </c>
      <c r="B61" s="394">
        <v>25476</v>
      </c>
      <c r="C61" s="397" t="s">
        <v>215</v>
      </c>
      <c r="D61" s="396" t="s">
        <v>16</v>
      </c>
      <c r="E61" s="396" t="s">
        <v>216</v>
      </c>
      <c r="F61" s="396" t="s">
        <v>217</v>
      </c>
      <c r="G61" s="398" t="s">
        <v>218</v>
      </c>
      <c r="H61" s="400" t="s">
        <v>221</v>
      </c>
      <c r="I61" s="399">
        <v>10</v>
      </c>
      <c r="J61" s="391">
        <v>3.58</v>
      </c>
      <c r="K61" s="392">
        <v>35.799999999999997</v>
      </c>
      <c r="L61" s="395"/>
      <c r="M61" s="419"/>
    </row>
    <row r="62" spans="1:13" ht="12.75" customHeight="1" x14ac:dyDescent="0.25">
      <c r="A62" s="418" t="s">
        <v>214</v>
      </c>
      <c r="B62" s="394">
        <v>25476</v>
      </c>
      <c r="C62" s="397" t="s">
        <v>215</v>
      </c>
      <c r="D62" s="396" t="s">
        <v>16</v>
      </c>
      <c r="E62" s="396" t="s">
        <v>216</v>
      </c>
      <c r="F62" s="396" t="s">
        <v>217</v>
      </c>
      <c r="G62" s="398" t="s">
        <v>218</v>
      </c>
      <c r="H62" s="400" t="s">
        <v>222</v>
      </c>
      <c r="I62" s="399">
        <v>10</v>
      </c>
      <c r="J62" s="391">
        <v>3.58</v>
      </c>
      <c r="K62" s="392">
        <v>35.799999999999997</v>
      </c>
      <c r="L62" s="395"/>
      <c r="M62" s="419"/>
    </row>
    <row r="63" spans="1:13" ht="12.75" customHeight="1" x14ac:dyDescent="0.25">
      <c r="A63" s="418" t="s">
        <v>214</v>
      </c>
      <c r="B63" s="394">
        <v>25476</v>
      </c>
      <c r="C63" s="397" t="s">
        <v>215</v>
      </c>
      <c r="D63" s="396" t="s">
        <v>16</v>
      </c>
      <c r="E63" s="396" t="s">
        <v>216</v>
      </c>
      <c r="F63" s="396" t="s">
        <v>217</v>
      </c>
      <c r="G63" s="398" t="s">
        <v>218</v>
      </c>
      <c r="H63" s="400" t="s">
        <v>223</v>
      </c>
      <c r="I63" s="399">
        <v>10</v>
      </c>
      <c r="J63" s="391">
        <v>3.58</v>
      </c>
      <c r="K63" s="392">
        <v>35.799999999999997</v>
      </c>
      <c r="L63" s="395"/>
      <c r="M63" s="419"/>
    </row>
    <row r="64" spans="1:13" ht="12.75" customHeight="1" x14ac:dyDescent="0.25">
      <c r="A64" s="418" t="s">
        <v>214</v>
      </c>
      <c r="B64" s="394">
        <v>25476</v>
      </c>
      <c r="C64" s="397" t="s">
        <v>215</v>
      </c>
      <c r="D64" s="396" t="s">
        <v>16</v>
      </c>
      <c r="E64" s="396" t="s">
        <v>216</v>
      </c>
      <c r="F64" s="396" t="s">
        <v>217</v>
      </c>
      <c r="G64" s="398" t="s">
        <v>218</v>
      </c>
      <c r="H64" s="400" t="s">
        <v>224</v>
      </c>
      <c r="I64" s="399">
        <v>10</v>
      </c>
      <c r="J64" s="391">
        <v>3.58</v>
      </c>
      <c r="K64" s="392">
        <v>35.799999999999997</v>
      </c>
      <c r="L64" s="395"/>
      <c r="M64" s="419"/>
    </row>
    <row r="65" spans="1:13" ht="12.75" customHeight="1" x14ac:dyDescent="0.25">
      <c r="A65" s="418" t="s">
        <v>214</v>
      </c>
      <c r="B65" s="394">
        <v>25476</v>
      </c>
      <c r="C65" s="397" t="s">
        <v>215</v>
      </c>
      <c r="D65" s="396" t="s">
        <v>16</v>
      </c>
      <c r="E65" s="396" t="s">
        <v>216</v>
      </c>
      <c r="F65" s="396" t="s">
        <v>217</v>
      </c>
      <c r="G65" s="398" t="s">
        <v>218</v>
      </c>
      <c r="H65" s="400" t="s">
        <v>225</v>
      </c>
      <c r="I65" s="399">
        <v>10</v>
      </c>
      <c r="J65" s="391">
        <v>3.58</v>
      </c>
      <c r="K65" s="392">
        <v>35.799999999999997</v>
      </c>
      <c r="L65" s="395"/>
      <c r="M65" s="419"/>
    </row>
    <row r="66" spans="1:13" ht="12.75" customHeight="1" thickBot="1" x14ac:dyDescent="0.25">
      <c r="A66" s="420" t="s">
        <v>214</v>
      </c>
      <c r="B66" s="206">
        <v>25476</v>
      </c>
      <c r="C66" s="421" t="s">
        <v>215</v>
      </c>
      <c r="D66" s="422" t="s">
        <v>16</v>
      </c>
      <c r="E66" s="422" t="s">
        <v>216</v>
      </c>
      <c r="F66" s="422" t="s">
        <v>217</v>
      </c>
      <c r="G66" s="423" t="s">
        <v>218</v>
      </c>
      <c r="H66" s="424" t="s">
        <v>226</v>
      </c>
      <c r="I66" s="425">
        <v>10</v>
      </c>
      <c r="J66" s="426">
        <v>3.58</v>
      </c>
      <c r="K66" s="427">
        <v>35.799999999999997</v>
      </c>
      <c r="L66" s="428">
        <v>80</v>
      </c>
      <c r="M66" s="429">
        <v>286.39999999999998</v>
      </c>
    </row>
    <row r="67" spans="1:13" ht="12.75" customHeight="1" x14ac:dyDescent="0.2">
      <c r="A67" s="433" t="s">
        <v>227</v>
      </c>
      <c r="B67" s="435">
        <v>37411</v>
      </c>
      <c r="C67" s="436" t="s">
        <v>228</v>
      </c>
      <c r="D67" s="437" t="s">
        <v>16</v>
      </c>
      <c r="E67" s="192" t="s">
        <v>232</v>
      </c>
      <c r="F67" s="437" t="s">
        <v>217</v>
      </c>
      <c r="G67" s="445" t="s">
        <v>229</v>
      </c>
      <c r="H67" s="438" t="s">
        <v>230</v>
      </c>
      <c r="I67" s="439">
        <v>71</v>
      </c>
      <c r="J67" s="440">
        <v>0</v>
      </c>
      <c r="K67" s="441">
        <v>0</v>
      </c>
      <c r="L67" s="442"/>
      <c r="M67" s="443"/>
    </row>
    <row r="68" spans="1:13" ht="12.75" customHeight="1" x14ac:dyDescent="0.2">
      <c r="A68" s="418" t="s">
        <v>227</v>
      </c>
      <c r="B68" s="394">
        <v>37411</v>
      </c>
      <c r="C68" s="397" t="s">
        <v>228</v>
      </c>
      <c r="D68" s="396" t="s">
        <v>16</v>
      </c>
      <c r="E68" s="18" t="s">
        <v>232</v>
      </c>
      <c r="F68" s="396" t="s">
        <v>217</v>
      </c>
      <c r="G68" s="446" t="s">
        <v>229</v>
      </c>
      <c r="H68" s="400" t="s">
        <v>231</v>
      </c>
      <c r="I68" s="399">
        <v>156</v>
      </c>
      <c r="J68" s="391">
        <v>0</v>
      </c>
      <c r="K68" s="392">
        <v>0</v>
      </c>
      <c r="L68" s="434"/>
      <c r="M68" s="444"/>
    </row>
    <row r="69" spans="1:13" ht="12.75" customHeight="1" thickBot="1" x14ac:dyDescent="0.25">
      <c r="A69" s="420" t="s">
        <v>227</v>
      </c>
      <c r="B69" s="206">
        <v>37411</v>
      </c>
      <c r="C69" s="421" t="s">
        <v>228</v>
      </c>
      <c r="D69" s="422" t="s">
        <v>16</v>
      </c>
      <c r="E69" s="201" t="s">
        <v>232</v>
      </c>
      <c r="F69" s="422" t="s">
        <v>217</v>
      </c>
      <c r="G69" s="447" t="s">
        <v>229</v>
      </c>
      <c r="H69" s="424" t="s">
        <v>233</v>
      </c>
      <c r="I69" s="425">
        <v>92</v>
      </c>
      <c r="J69" s="426">
        <v>0</v>
      </c>
      <c r="K69" s="427">
        <v>0</v>
      </c>
      <c r="L69" s="428">
        <f>SUBTOTAL(9,I67:I69)</f>
        <v>319</v>
      </c>
      <c r="M69" s="429">
        <v>0</v>
      </c>
    </row>
    <row r="70" spans="1:13" x14ac:dyDescent="0.2">
      <c r="A70" s="125" t="s">
        <v>29</v>
      </c>
      <c r="B70" s="64">
        <v>37326</v>
      </c>
      <c r="C70" s="30" t="s">
        <v>30</v>
      </c>
      <c r="D70" s="393" t="s">
        <v>16</v>
      </c>
      <c r="E70" s="393" t="s">
        <v>202</v>
      </c>
      <c r="F70" s="393" t="s">
        <v>51</v>
      </c>
      <c r="G70" s="393" t="s">
        <v>20</v>
      </c>
      <c r="H70" s="64">
        <v>44205</v>
      </c>
      <c r="I70" s="407">
        <v>3</v>
      </c>
      <c r="J70" s="85">
        <v>3.3330000000000002</v>
      </c>
      <c r="K70" s="9">
        <v>9.9990000000000006</v>
      </c>
      <c r="L70" s="274"/>
      <c r="M70" s="277"/>
    </row>
    <row r="71" spans="1:13" x14ac:dyDescent="0.2">
      <c r="A71" s="124" t="s">
        <v>29</v>
      </c>
      <c r="B71" s="5">
        <v>37326</v>
      </c>
      <c r="C71" s="4" t="s">
        <v>30</v>
      </c>
      <c r="D71" s="2" t="s">
        <v>16</v>
      </c>
      <c r="E71" s="2" t="s">
        <v>202</v>
      </c>
      <c r="F71" s="10" t="s">
        <v>51</v>
      </c>
      <c r="G71" s="2" t="s">
        <v>20</v>
      </c>
      <c r="H71" s="5">
        <v>44260</v>
      </c>
      <c r="I71" s="21">
        <v>3</v>
      </c>
      <c r="J71" s="7">
        <v>3.3330000000000002</v>
      </c>
      <c r="K71" s="8">
        <v>9.9990000000000006</v>
      </c>
      <c r="L71" s="252"/>
      <c r="M71" s="253"/>
    </row>
    <row r="72" spans="1:13" x14ac:dyDescent="0.2">
      <c r="A72" s="124" t="s">
        <v>29</v>
      </c>
      <c r="B72" s="5">
        <v>37326</v>
      </c>
      <c r="C72" s="4" t="s">
        <v>30</v>
      </c>
      <c r="D72" s="2" t="s">
        <v>16</v>
      </c>
      <c r="E72" s="2" t="s">
        <v>202</v>
      </c>
      <c r="F72" s="10" t="s">
        <v>51</v>
      </c>
      <c r="G72" s="2" t="s">
        <v>20</v>
      </c>
      <c r="H72" s="5">
        <v>44265</v>
      </c>
      <c r="I72" s="81">
        <v>3</v>
      </c>
      <c r="J72" s="7">
        <v>3.3330000000000002</v>
      </c>
      <c r="K72" s="8">
        <v>9.9990000000000006</v>
      </c>
      <c r="L72" s="252"/>
      <c r="M72" s="253"/>
    </row>
    <row r="73" spans="1:13" x14ac:dyDescent="0.2">
      <c r="A73" s="124" t="s">
        <v>29</v>
      </c>
      <c r="B73" s="5">
        <v>37326</v>
      </c>
      <c r="C73" s="4" t="s">
        <v>30</v>
      </c>
      <c r="D73" s="2" t="s">
        <v>16</v>
      </c>
      <c r="E73" s="2" t="s">
        <v>202</v>
      </c>
      <c r="F73" s="10" t="s">
        <v>51</v>
      </c>
      <c r="G73" s="2" t="s">
        <v>20</v>
      </c>
      <c r="H73" s="5">
        <v>44282</v>
      </c>
      <c r="I73" s="21">
        <v>3</v>
      </c>
      <c r="J73" s="7">
        <v>3.3330000000000002</v>
      </c>
      <c r="K73" s="8">
        <v>9.9990000000000006</v>
      </c>
      <c r="L73" s="250"/>
      <c r="M73" s="254"/>
    </row>
    <row r="74" spans="1:13" x14ac:dyDescent="0.2">
      <c r="A74" s="124" t="s">
        <v>29</v>
      </c>
      <c r="B74" s="5">
        <v>37326</v>
      </c>
      <c r="C74" s="4" t="s">
        <v>30</v>
      </c>
      <c r="D74" s="2" t="s">
        <v>16</v>
      </c>
      <c r="E74" s="2" t="s">
        <v>202</v>
      </c>
      <c r="F74" s="10" t="s">
        <v>51</v>
      </c>
      <c r="G74" s="2" t="s">
        <v>20</v>
      </c>
      <c r="H74" s="5">
        <v>44289</v>
      </c>
      <c r="I74" s="21">
        <v>3</v>
      </c>
      <c r="J74" s="7">
        <v>3.3330000000000002</v>
      </c>
      <c r="K74" s="8">
        <v>9.9990000000000006</v>
      </c>
      <c r="L74" s="250"/>
      <c r="M74" s="251"/>
    </row>
    <row r="75" spans="1:13" ht="13.5" thickBot="1" x14ac:dyDescent="0.25">
      <c r="A75" s="126" t="s">
        <v>29</v>
      </c>
      <c r="B75" s="67">
        <v>37326</v>
      </c>
      <c r="C75" s="74" t="s">
        <v>30</v>
      </c>
      <c r="D75" s="57" t="s">
        <v>16</v>
      </c>
      <c r="E75" s="2" t="s">
        <v>202</v>
      </c>
      <c r="F75" s="59" t="s">
        <v>51</v>
      </c>
      <c r="G75" s="57" t="s">
        <v>20</v>
      </c>
      <c r="H75" s="67">
        <v>44300</v>
      </c>
      <c r="I75" s="176">
        <v>3</v>
      </c>
      <c r="J75" s="88">
        <v>3.3330000000000002</v>
      </c>
      <c r="K75" s="92">
        <v>9.9990000000000006</v>
      </c>
      <c r="L75" s="233">
        <v>18</v>
      </c>
      <c r="M75" s="234">
        <v>60</v>
      </c>
    </row>
    <row r="76" spans="1:13" x14ac:dyDescent="0.2">
      <c r="A76" s="115" t="s">
        <v>44</v>
      </c>
      <c r="B76" s="171">
        <v>34058</v>
      </c>
      <c r="C76" s="178" t="s">
        <v>45</v>
      </c>
      <c r="D76" s="178" t="s">
        <v>16</v>
      </c>
      <c r="E76" s="178" t="s">
        <v>202</v>
      </c>
      <c r="F76" s="61" t="s">
        <v>51</v>
      </c>
      <c r="G76" s="178" t="s">
        <v>46</v>
      </c>
      <c r="H76" s="71">
        <v>44205</v>
      </c>
      <c r="I76" s="179">
        <v>6</v>
      </c>
      <c r="J76" s="180">
        <v>3.3330000000000002</v>
      </c>
      <c r="K76" s="181">
        <v>19.998000000000001</v>
      </c>
      <c r="L76" s="255"/>
      <c r="M76" s="256"/>
    </row>
    <row r="77" spans="1:13" x14ac:dyDescent="0.2">
      <c r="A77" s="124" t="s">
        <v>44</v>
      </c>
      <c r="B77" s="17">
        <v>34058</v>
      </c>
      <c r="C77" s="26" t="s">
        <v>45</v>
      </c>
      <c r="D77" s="26" t="s">
        <v>16</v>
      </c>
      <c r="E77" s="26" t="s">
        <v>202</v>
      </c>
      <c r="F77" s="10" t="s">
        <v>51</v>
      </c>
      <c r="G77" s="26" t="s">
        <v>46</v>
      </c>
      <c r="H77" s="5">
        <v>44218</v>
      </c>
      <c r="I77" s="80">
        <v>6</v>
      </c>
      <c r="J77" s="27">
        <v>3.3330000000000002</v>
      </c>
      <c r="K77" s="28">
        <v>19.998000000000001</v>
      </c>
      <c r="L77" s="257"/>
      <c r="M77" s="258"/>
    </row>
    <row r="78" spans="1:13" x14ac:dyDescent="0.2">
      <c r="A78" s="124" t="s">
        <v>44</v>
      </c>
      <c r="B78" s="17">
        <v>34058</v>
      </c>
      <c r="C78" s="26" t="s">
        <v>45</v>
      </c>
      <c r="D78" s="26" t="s">
        <v>16</v>
      </c>
      <c r="E78" s="26" t="s">
        <v>202</v>
      </c>
      <c r="F78" s="10" t="s">
        <v>51</v>
      </c>
      <c r="G78" s="26" t="s">
        <v>46</v>
      </c>
      <c r="H78" s="5">
        <v>44260</v>
      </c>
      <c r="I78" s="80">
        <v>6</v>
      </c>
      <c r="J78" s="27">
        <v>3.3330000000000002</v>
      </c>
      <c r="K78" s="28">
        <v>19.998000000000001</v>
      </c>
      <c r="L78" s="257"/>
      <c r="M78" s="258"/>
    </row>
    <row r="79" spans="1:13" x14ac:dyDescent="0.2">
      <c r="A79" s="124" t="s">
        <v>44</v>
      </c>
      <c r="B79" s="17">
        <v>34058</v>
      </c>
      <c r="C79" s="26" t="s">
        <v>45</v>
      </c>
      <c r="D79" s="26" t="s">
        <v>16</v>
      </c>
      <c r="E79" s="26" t="s">
        <v>202</v>
      </c>
      <c r="F79" s="10" t="s">
        <v>51</v>
      </c>
      <c r="G79" s="26" t="s">
        <v>46</v>
      </c>
      <c r="H79" s="5">
        <v>44265</v>
      </c>
      <c r="I79" s="80">
        <v>6</v>
      </c>
      <c r="J79" s="27">
        <v>3.3330000000000002</v>
      </c>
      <c r="K79" s="28">
        <v>19.998000000000001</v>
      </c>
      <c r="L79" s="257"/>
      <c r="M79" s="258"/>
    </row>
    <row r="80" spans="1:13" x14ac:dyDescent="0.2">
      <c r="A80" s="124" t="s">
        <v>44</v>
      </c>
      <c r="B80" s="17">
        <v>34058</v>
      </c>
      <c r="C80" s="26" t="s">
        <v>45</v>
      </c>
      <c r="D80" s="26" t="s">
        <v>16</v>
      </c>
      <c r="E80" s="26" t="s">
        <v>202</v>
      </c>
      <c r="F80" s="10" t="s">
        <v>51</v>
      </c>
      <c r="G80" s="26" t="s">
        <v>46</v>
      </c>
      <c r="H80" s="5">
        <v>44282</v>
      </c>
      <c r="I80" s="80">
        <v>6</v>
      </c>
      <c r="J80" s="27">
        <v>3.3330000000000002</v>
      </c>
      <c r="K80" s="28">
        <v>19.998000000000001</v>
      </c>
      <c r="L80" s="257"/>
      <c r="M80" s="258"/>
    </row>
    <row r="81" spans="1:13" x14ac:dyDescent="0.2">
      <c r="A81" s="124" t="s">
        <v>44</v>
      </c>
      <c r="B81" s="17">
        <v>34058</v>
      </c>
      <c r="C81" s="26" t="s">
        <v>45</v>
      </c>
      <c r="D81" s="26" t="s">
        <v>16</v>
      </c>
      <c r="E81" s="26" t="s">
        <v>202</v>
      </c>
      <c r="F81" s="2" t="s">
        <v>51</v>
      </c>
      <c r="G81" s="26" t="s">
        <v>46</v>
      </c>
      <c r="H81" s="5">
        <v>44300</v>
      </c>
      <c r="I81" s="80">
        <v>6</v>
      </c>
      <c r="J81" s="27">
        <v>3.3330000000000002</v>
      </c>
      <c r="K81" s="28">
        <v>19.998000000000001</v>
      </c>
      <c r="L81" s="346"/>
      <c r="M81" s="347"/>
    </row>
    <row r="82" spans="1:13" x14ac:dyDescent="0.2">
      <c r="A82" s="124" t="s">
        <v>44</v>
      </c>
      <c r="B82" s="17">
        <v>34058</v>
      </c>
      <c r="C82" s="26" t="s">
        <v>45</v>
      </c>
      <c r="D82" s="26" t="s">
        <v>16</v>
      </c>
      <c r="E82" s="26" t="s">
        <v>202</v>
      </c>
      <c r="F82" s="2" t="s">
        <v>51</v>
      </c>
      <c r="G82" s="26" t="s">
        <v>46</v>
      </c>
      <c r="H82" s="64">
        <v>44468</v>
      </c>
      <c r="I82" s="341">
        <v>3</v>
      </c>
      <c r="J82" s="342">
        <v>3.58</v>
      </c>
      <c r="K82" s="343">
        <v>10.74</v>
      </c>
      <c r="L82" s="344"/>
      <c r="M82" s="345"/>
    </row>
    <row r="83" spans="1:13" x14ac:dyDescent="0.2">
      <c r="A83" s="124" t="s">
        <v>44</v>
      </c>
      <c r="B83" s="17">
        <v>34058</v>
      </c>
      <c r="C83" s="26" t="s">
        <v>45</v>
      </c>
      <c r="D83" s="26" t="s">
        <v>16</v>
      </c>
      <c r="E83" s="26" t="s">
        <v>202</v>
      </c>
      <c r="F83" s="2" t="s">
        <v>51</v>
      </c>
      <c r="G83" s="26" t="s">
        <v>46</v>
      </c>
      <c r="H83" s="64">
        <v>44475</v>
      </c>
      <c r="I83" s="341">
        <v>3</v>
      </c>
      <c r="J83" s="342">
        <v>3.58</v>
      </c>
      <c r="K83" s="343">
        <v>10.74</v>
      </c>
      <c r="L83" s="344"/>
      <c r="M83" s="345"/>
    </row>
    <row r="84" spans="1:13" x14ac:dyDescent="0.2">
      <c r="A84" s="124" t="s">
        <v>44</v>
      </c>
      <c r="B84" s="17">
        <v>34058</v>
      </c>
      <c r="C84" s="26" t="s">
        <v>45</v>
      </c>
      <c r="D84" s="26" t="s">
        <v>16</v>
      </c>
      <c r="E84" s="26" t="s">
        <v>202</v>
      </c>
      <c r="F84" s="2" t="s">
        <v>51</v>
      </c>
      <c r="G84" s="26" t="s">
        <v>46</v>
      </c>
      <c r="H84" s="64">
        <v>44527</v>
      </c>
      <c r="I84" s="341">
        <v>3</v>
      </c>
      <c r="J84" s="342">
        <v>3.58</v>
      </c>
      <c r="K84" s="343">
        <f>J84*I84</f>
        <v>10.74</v>
      </c>
      <c r="L84" s="344"/>
      <c r="M84" s="345"/>
    </row>
    <row r="85" spans="1:13" ht="13.5" thickBot="1" x14ac:dyDescent="0.25">
      <c r="A85" s="124" t="s">
        <v>44</v>
      </c>
      <c r="B85" s="17">
        <v>34058</v>
      </c>
      <c r="C85" s="26" t="s">
        <v>45</v>
      </c>
      <c r="D85" s="26" t="s">
        <v>16</v>
      </c>
      <c r="E85" s="26" t="s">
        <v>202</v>
      </c>
      <c r="F85" s="2" t="s">
        <v>51</v>
      </c>
      <c r="G85" s="26" t="s">
        <v>46</v>
      </c>
      <c r="H85" s="64">
        <v>44541</v>
      </c>
      <c r="I85" s="341">
        <v>3</v>
      </c>
      <c r="J85" s="342">
        <v>3.58</v>
      </c>
      <c r="K85" s="343">
        <v>10.74</v>
      </c>
      <c r="L85" s="344">
        <f>SUBTOTAL(9,I76:I85)</f>
        <v>48</v>
      </c>
      <c r="M85" s="345">
        <f>SUBTOTAL(9,K76:K85)</f>
        <v>162.94800000000004</v>
      </c>
    </row>
    <row r="86" spans="1:13" ht="13.5" thickBot="1" x14ac:dyDescent="0.25">
      <c r="A86" s="182" t="s">
        <v>148</v>
      </c>
      <c r="B86" s="183">
        <v>34362</v>
      </c>
      <c r="C86" s="184" t="s">
        <v>149</v>
      </c>
      <c r="D86" s="160" t="s">
        <v>16</v>
      </c>
      <c r="E86" s="160" t="s">
        <v>213</v>
      </c>
      <c r="F86" s="160" t="s">
        <v>51</v>
      </c>
      <c r="G86" s="185" t="s">
        <v>52</v>
      </c>
      <c r="H86" s="158">
        <v>44450</v>
      </c>
      <c r="I86" s="186">
        <v>12</v>
      </c>
      <c r="J86" s="187">
        <v>3.58</v>
      </c>
      <c r="K86" s="163">
        <v>42.96</v>
      </c>
      <c r="L86" s="259">
        <v>12</v>
      </c>
      <c r="M86" s="241">
        <v>42.96</v>
      </c>
    </row>
    <row r="87" spans="1:13" ht="14.25" customHeight="1" thickBot="1" x14ac:dyDescent="0.25">
      <c r="A87" s="182" t="s">
        <v>150</v>
      </c>
      <c r="B87" s="188">
        <v>24367</v>
      </c>
      <c r="C87" s="184" t="s">
        <v>151</v>
      </c>
      <c r="D87" s="160" t="s">
        <v>16</v>
      </c>
      <c r="E87" s="160" t="s">
        <v>213</v>
      </c>
      <c r="F87" s="160" t="s">
        <v>51</v>
      </c>
      <c r="G87" s="185" t="s">
        <v>52</v>
      </c>
      <c r="H87" s="158">
        <v>44450</v>
      </c>
      <c r="I87" s="186">
        <v>12</v>
      </c>
      <c r="J87" s="187">
        <v>3.58</v>
      </c>
      <c r="K87" s="163">
        <v>42.96</v>
      </c>
      <c r="L87" s="259">
        <v>12</v>
      </c>
      <c r="M87" s="241">
        <v>42.96</v>
      </c>
    </row>
    <row r="88" spans="1:13" x14ac:dyDescent="0.2">
      <c r="A88" s="189" t="s">
        <v>39</v>
      </c>
      <c r="B88" s="190">
        <v>35338</v>
      </c>
      <c r="C88" s="191" t="s">
        <v>40</v>
      </c>
      <c r="D88" s="192" t="s">
        <v>16</v>
      </c>
      <c r="E88" s="192" t="s">
        <v>41</v>
      </c>
      <c r="F88" s="61" t="s">
        <v>51</v>
      </c>
      <c r="G88" s="192" t="s">
        <v>42</v>
      </c>
      <c r="H88" s="193">
        <v>44209</v>
      </c>
      <c r="I88" s="177">
        <v>2</v>
      </c>
      <c r="J88" s="194">
        <v>3</v>
      </c>
      <c r="K88" s="93">
        <v>6</v>
      </c>
      <c r="L88" s="260"/>
      <c r="M88" s="195"/>
    </row>
    <row r="89" spans="1:13" x14ac:dyDescent="0.2">
      <c r="A89" s="196" t="s">
        <v>39</v>
      </c>
      <c r="B89" s="19">
        <v>35338</v>
      </c>
      <c r="C89" s="20" t="s">
        <v>40</v>
      </c>
      <c r="D89" s="18" t="s">
        <v>16</v>
      </c>
      <c r="E89" s="18" t="s">
        <v>41</v>
      </c>
      <c r="F89" s="2" t="s">
        <v>51</v>
      </c>
      <c r="G89" s="18" t="s">
        <v>42</v>
      </c>
      <c r="H89" s="29">
        <v>44211</v>
      </c>
      <c r="I89" s="21">
        <v>2</v>
      </c>
      <c r="J89" s="14">
        <v>3</v>
      </c>
      <c r="K89" s="8">
        <v>6</v>
      </c>
      <c r="L89" s="261"/>
      <c r="M89" s="262"/>
    </row>
    <row r="90" spans="1:13" x14ac:dyDescent="0.2">
      <c r="A90" s="196" t="s">
        <v>39</v>
      </c>
      <c r="B90" s="19">
        <v>35338</v>
      </c>
      <c r="C90" s="20" t="s">
        <v>40</v>
      </c>
      <c r="D90" s="18" t="s">
        <v>16</v>
      </c>
      <c r="E90" s="18" t="s">
        <v>41</v>
      </c>
      <c r="F90" s="2" t="s">
        <v>51</v>
      </c>
      <c r="G90" s="18" t="s">
        <v>42</v>
      </c>
      <c r="H90" s="29">
        <v>44215</v>
      </c>
      <c r="I90" s="21">
        <v>2</v>
      </c>
      <c r="J90" s="14">
        <v>3</v>
      </c>
      <c r="K90" s="8">
        <v>6</v>
      </c>
      <c r="L90" s="261"/>
      <c r="M90" s="262"/>
    </row>
    <row r="91" spans="1:13" x14ac:dyDescent="0.2">
      <c r="A91" s="196" t="s">
        <v>39</v>
      </c>
      <c r="B91" s="19">
        <v>35338</v>
      </c>
      <c r="C91" s="20" t="s">
        <v>40</v>
      </c>
      <c r="D91" s="18" t="s">
        <v>16</v>
      </c>
      <c r="E91" s="18" t="s">
        <v>41</v>
      </c>
      <c r="F91" s="2" t="s">
        <v>51</v>
      </c>
      <c r="G91" s="18" t="s">
        <v>42</v>
      </c>
      <c r="H91" s="29">
        <v>44218</v>
      </c>
      <c r="I91" s="21">
        <v>2</v>
      </c>
      <c r="J91" s="14">
        <v>3</v>
      </c>
      <c r="K91" s="8">
        <v>6</v>
      </c>
      <c r="L91" s="261"/>
      <c r="M91" s="262"/>
    </row>
    <row r="92" spans="1:13" x14ac:dyDescent="0.2">
      <c r="A92" s="196" t="s">
        <v>39</v>
      </c>
      <c r="B92" s="19">
        <v>35338</v>
      </c>
      <c r="C92" s="20" t="s">
        <v>40</v>
      </c>
      <c r="D92" s="18" t="s">
        <v>16</v>
      </c>
      <c r="E92" s="18" t="s">
        <v>41</v>
      </c>
      <c r="F92" s="2" t="s">
        <v>51</v>
      </c>
      <c r="G92" s="18" t="s">
        <v>42</v>
      </c>
      <c r="H92" s="29">
        <v>44222</v>
      </c>
      <c r="I92" s="21">
        <v>2</v>
      </c>
      <c r="J92" s="14">
        <v>3</v>
      </c>
      <c r="K92" s="8">
        <v>6</v>
      </c>
      <c r="L92" s="261"/>
      <c r="M92" s="262"/>
    </row>
    <row r="93" spans="1:13" x14ac:dyDescent="0.2">
      <c r="A93" s="196" t="s">
        <v>39</v>
      </c>
      <c r="B93" s="19">
        <v>35338</v>
      </c>
      <c r="C93" s="20" t="s">
        <v>40</v>
      </c>
      <c r="D93" s="18" t="s">
        <v>16</v>
      </c>
      <c r="E93" s="18" t="s">
        <v>41</v>
      </c>
      <c r="F93" s="2" t="s">
        <v>51</v>
      </c>
      <c r="G93" s="18" t="s">
        <v>42</v>
      </c>
      <c r="H93" s="29">
        <v>44223</v>
      </c>
      <c r="I93" s="21">
        <v>2</v>
      </c>
      <c r="J93" s="14">
        <v>3</v>
      </c>
      <c r="K93" s="8">
        <v>6</v>
      </c>
      <c r="L93" s="261"/>
      <c r="M93" s="262"/>
    </row>
    <row r="94" spans="1:13" x14ac:dyDescent="0.2">
      <c r="A94" s="196" t="s">
        <v>39</v>
      </c>
      <c r="B94" s="19">
        <v>35338</v>
      </c>
      <c r="C94" s="20" t="s">
        <v>40</v>
      </c>
      <c r="D94" s="18" t="s">
        <v>16</v>
      </c>
      <c r="E94" s="18" t="s">
        <v>43</v>
      </c>
      <c r="F94" s="2" t="s">
        <v>51</v>
      </c>
      <c r="G94" s="18" t="s">
        <v>42</v>
      </c>
      <c r="H94" s="29">
        <v>44230</v>
      </c>
      <c r="I94" s="21">
        <v>2</v>
      </c>
      <c r="J94" s="14">
        <v>3</v>
      </c>
      <c r="K94" s="8">
        <v>6</v>
      </c>
      <c r="L94" s="263"/>
      <c r="M94" s="264"/>
    </row>
    <row r="95" spans="1:13" x14ac:dyDescent="0.2">
      <c r="A95" s="196" t="s">
        <v>39</v>
      </c>
      <c r="B95" s="19">
        <v>35338</v>
      </c>
      <c r="C95" s="20" t="s">
        <v>40</v>
      </c>
      <c r="D95" s="18" t="s">
        <v>16</v>
      </c>
      <c r="E95" s="18" t="s">
        <v>41</v>
      </c>
      <c r="F95" s="2" t="s">
        <v>51</v>
      </c>
      <c r="G95" s="18" t="s">
        <v>42</v>
      </c>
      <c r="H95" s="29">
        <v>44231</v>
      </c>
      <c r="I95" s="21">
        <v>2</v>
      </c>
      <c r="J95" s="14">
        <v>3</v>
      </c>
      <c r="K95" s="8">
        <v>6</v>
      </c>
      <c r="L95" s="265"/>
      <c r="M95" s="197"/>
    </row>
    <row r="96" spans="1:13" x14ac:dyDescent="0.2">
      <c r="A96" s="196" t="s">
        <v>39</v>
      </c>
      <c r="B96" s="19">
        <v>35338</v>
      </c>
      <c r="C96" s="20" t="s">
        <v>40</v>
      </c>
      <c r="D96" s="18" t="s">
        <v>16</v>
      </c>
      <c r="E96" s="18" t="s">
        <v>43</v>
      </c>
      <c r="F96" s="2" t="s">
        <v>51</v>
      </c>
      <c r="G96" s="18" t="s">
        <v>42</v>
      </c>
      <c r="H96" s="29">
        <v>44231</v>
      </c>
      <c r="I96" s="21">
        <v>2</v>
      </c>
      <c r="J96" s="14">
        <v>3</v>
      </c>
      <c r="K96" s="8">
        <v>6</v>
      </c>
      <c r="L96" s="261"/>
      <c r="M96" s="262"/>
    </row>
    <row r="97" spans="1:14" x14ac:dyDescent="0.2">
      <c r="A97" s="196" t="s">
        <v>39</v>
      </c>
      <c r="B97" s="19">
        <v>35338</v>
      </c>
      <c r="C97" s="20" t="s">
        <v>40</v>
      </c>
      <c r="D97" s="18" t="s">
        <v>16</v>
      </c>
      <c r="E97" s="18" t="s">
        <v>41</v>
      </c>
      <c r="F97" s="2" t="s">
        <v>51</v>
      </c>
      <c r="G97" s="18" t="s">
        <v>42</v>
      </c>
      <c r="H97" s="29">
        <v>44232</v>
      </c>
      <c r="I97" s="21">
        <v>2</v>
      </c>
      <c r="J97" s="14">
        <v>3</v>
      </c>
      <c r="K97" s="8">
        <v>6</v>
      </c>
      <c r="L97" s="261"/>
      <c r="M97" s="262"/>
    </row>
    <row r="98" spans="1:14" x14ac:dyDescent="0.2">
      <c r="A98" s="196" t="s">
        <v>39</v>
      </c>
      <c r="B98" s="19">
        <v>35338</v>
      </c>
      <c r="C98" s="20" t="s">
        <v>40</v>
      </c>
      <c r="D98" s="18" t="s">
        <v>16</v>
      </c>
      <c r="E98" s="18" t="s">
        <v>41</v>
      </c>
      <c r="F98" s="2" t="s">
        <v>51</v>
      </c>
      <c r="G98" s="18" t="s">
        <v>42</v>
      </c>
      <c r="H98" s="29">
        <v>44236</v>
      </c>
      <c r="I98" s="21">
        <v>2</v>
      </c>
      <c r="J98" s="14">
        <v>3</v>
      </c>
      <c r="K98" s="8">
        <v>6</v>
      </c>
      <c r="L98" s="261"/>
      <c r="M98" s="262"/>
    </row>
    <row r="99" spans="1:14" x14ac:dyDescent="0.2">
      <c r="A99" s="196" t="s">
        <v>39</v>
      </c>
      <c r="B99" s="19">
        <v>35338</v>
      </c>
      <c r="C99" s="20" t="s">
        <v>40</v>
      </c>
      <c r="D99" s="18" t="s">
        <v>16</v>
      </c>
      <c r="E99" s="18" t="s">
        <v>43</v>
      </c>
      <c r="F99" s="2" t="s">
        <v>51</v>
      </c>
      <c r="G99" s="18" t="s">
        <v>42</v>
      </c>
      <c r="H99" s="29">
        <v>44236</v>
      </c>
      <c r="I99" s="21">
        <v>2</v>
      </c>
      <c r="J99" s="14">
        <v>3</v>
      </c>
      <c r="K99" s="8">
        <v>6</v>
      </c>
      <c r="L99" s="261"/>
      <c r="M99" s="262"/>
    </row>
    <row r="100" spans="1:14" x14ac:dyDescent="0.2">
      <c r="A100" s="196" t="s">
        <v>39</v>
      </c>
      <c r="B100" s="19">
        <v>35338</v>
      </c>
      <c r="C100" s="20" t="s">
        <v>40</v>
      </c>
      <c r="D100" s="18" t="s">
        <v>16</v>
      </c>
      <c r="E100" s="18" t="s">
        <v>41</v>
      </c>
      <c r="F100" s="2" t="s">
        <v>51</v>
      </c>
      <c r="G100" s="18" t="s">
        <v>42</v>
      </c>
      <c r="H100" s="29">
        <v>44245</v>
      </c>
      <c r="I100" s="21">
        <v>2</v>
      </c>
      <c r="J100" s="14">
        <v>3</v>
      </c>
      <c r="K100" s="8">
        <v>6</v>
      </c>
      <c r="L100" s="261"/>
      <c r="M100" s="262"/>
    </row>
    <row r="101" spans="1:14" x14ac:dyDescent="0.2">
      <c r="A101" s="196" t="s">
        <v>39</v>
      </c>
      <c r="B101" s="19">
        <v>35338</v>
      </c>
      <c r="C101" s="20" t="s">
        <v>40</v>
      </c>
      <c r="D101" s="18" t="s">
        <v>16</v>
      </c>
      <c r="E101" s="18" t="s">
        <v>41</v>
      </c>
      <c r="F101" s="2" t="s">
        <v>51</v>
      </c>
      <c r="G101" s="18" t="s">
        <v>42</v>
      </c>
      <c r="H101" s="29">
        <v>44246</v>
      </c>
      <c r="I101" s="21">
        <v>2</v>
      </c>
      <c r="J101" s="14">
        <v>3</v>
      </c>
      <c r="K101" s="8">
        <v>6</v>
      </c>
      <c r="L101" s="263"/>
      <c r="M101" s="264"/>
      <c r="N101" s="58"/>
    </row>
    <row r="102" spans="1:14" x14ac:dyDescent="0.2">
      <c r="A102" s="196" t="s">
        <v>39</v>
      </c>
      <c r="B102" s="19">
        <v>35338</v>
      </c>
      <c r="C102" s="20" t="s">
        <v>40</v>
      </c>
      <c r="D102" s="18" t="s">
        <v>16</v>
      </c>
      <c r="E102" s="18" t="s">
        <v>41</v>
      </c>
      <c r="F102" s="2" t="s">
        <v>51</v>
      </c>
      <c r="G102" s="18" t="s">
        <v>42</v>
      </c>
      <c r="H102" s="29">
        <v>44250</v>
      </c>
      <c r="I102" s="6">
        <v>2</v>
      </c>
      <c r="J102" s="14">
        <v>3</v>
      </c>
      <c r="K102" s="8">
        <v>6</v>
      </c>
      <c r="L102" s="266"/>
      <c r="M102" s="197"/>
    </row>
    <row r="103" spans="1:14" x14ac:dyDescent="0.2">
      <c r="A103" s="196" t="s">
        <v>39</v>
      </c>
      <c r="B103" s="19">
        <v>35338</v>
      </c>
      <c r="C103" s="20" t="s">
        <v>40</v>
      </c>
      <c r="D103" s="18" t="s">
        <v>16</v>
      </c>
      <c r="E103" s="18" t="s">
        <v>43</v>
      </c>
      <c r="F103" s="2" t="s">
        <v>51</v>
      </c>
      <c r="G103" s="18" t="s">
        <v>42</v>
      </c>
      <c r="H103" s="29">
        <v>44251</v>
      </c>
      <c r="I103" s="6">
        <v>2</v>
      </c>
      <c r="J103" s="14">
        <v>3</v>
      </c>
      <c r="K103" s="8">
        <v>6</v>
      </c>
      <c r="L103" s="261"/>
      <c r="M103" s="262"/>
    </row>
    <row r="104" spans="1:14" x14ac:dyDescent="0.2">
      <c r="A104" s="196" t="s">
        <v>39</v>
      </c>
      <c r="B104" s="19">
        <v>35338</v>
      </c>
      <c r="C104" s="20" t="s">
        <v>40</v>
      </c>
      <c r="D104" s="18" t="s">
        <v>16</v>
      </c>
      <c r="E104" s="18" t="s">
        <v>41</v>
      </c>
      <c r="F104" s="2" t="s">
        <v>51</v>
      </c>
      <c r="G104" s="18" t="s">
        <v>42</v>
      </c>
      <c r="H104" s="29">
        <v>44253</v>
      </c>
      <c r="I104" s="6">
        <v>2</v>
      </c>
      <c r="J104" s="14">
        <v>3</v>
      </c>
      <c r="K104" s="8">
        <v>6</v>
      </c>
      <c r="L104" s="261"/>
      <c r="M104" s="262"/>
    </row>
    <row r="105" spans="1:14" x14ac:dyDescent="0.2">
      <c r="A105" s="196" t="s">
        <v>39</v>
      </c>
      <c r="B105" s="19">
        <v>35338</v>
      </c>
      <c r="C105" s="20" t="s">
        <v>40</v>
      </c>
      <c r="D105" s="18" t="s">
        <v>16</v>
      </c>
      <c r="E105" s="18" t="s">
        <v>41</v>
      </c>
      <c r="F105" s="2" t="s">
        <v>51</v>
      </c>
      <c r="G105" s="18" t="s">
        <v>42</v>
      </c>
      <c r="H105" s="29">
        <v>44264</v>
      </c>
      <c r="I105" s="6">
        <v>2</v>
      </c>
      <c r="J105" s="14">
        <v>3</v>
      </c>
      <c r="K105" s="8">
        <v>6</v>
      </c>
      <c r="L105" s="261"/>
      <c r="M105" s="262"/>
    </row>
    <row r="106" spans="1:14" x14ac:dyDescent="0.2">
      <c r="A106" s="196" t="s">
        <v>39</v>
      </c>
      <c r="B106" s="19">
        <v>35338</v>
      </c>
      <c r="C106" s="20" t="s">
        <v>40</v>
      </c>
      <c r="D106" s="18" t="s">
        <v>16</v>
      </c>
      <c r="E106" s="18" t="s">
        <v>41</v>
      </c>
      <c r="F106" s="2" t="s">
        <v>51</v>
      </c>
      <c r="G106" s="18" t="s">
        <v>42</v>
      </c>
      <c r="H106" s="29">
        <v>44265</v>
      </c>
      <c r="I106" s="6">
        <v>2</v>
      </c>
      <c r="J106" s="14">
        <v>3</v>
      </c>
      <c r="K106" s="8">
        <v>6</v>
      </c>
      <c r="L106" s="261"/>
      <c r="M106" s="262"/>
    </row>
    <row r="107" spans="1:14" x14ac:dyDescent="0.2">
      <c r="A107" s="196" t="s">
        <v>39</v>
      </c>
      <c r="B107" s="19">
        <v>35338</v>
      </c>
      <c r="C107" s="20" t="s">
        <v>40</v>
      </c>
      <c r="D107" s="18" t="s">
        <v>16</v>
      </c>
      <c r="E107" s="18" t="s">
        <v>41</v>
      </c>
      <c r="F107" s="2" t="s">
        <v>51</v>
      </c>
      <c r="G107" s="18" t="s">
        <v>42</v>
      </c>
      <c r="H107" s="29">
        <v>44266</v>
      </c>
      <c r="I107" s="6">
        <v>2</v>
      </c>
      <c r="J107" s="14">
        <v>3</v>
      </c>
      <c r="K107" s="8">
        <v>6</v>
      </c>
      <c r="L107" s="261"/>
      <c r="M107" s="262"/>
    </row>
    <row r="108" spans="1:14" x14ac:dyDescent="0.2">
      <c r="A108" s="196" t="s">
        <v>39</v>
      </c>
      <c r="B108" s="19">
        <v>35338</v>
      </c>
      <c r="C108" s="20" t="s">
        <v>40</v>
      </c>
      <c r="D108" s="18" t="s">
        <v>16</v>
      </c>
      <c r="E108" s="18" t="s">
        <v>41</v>
      </c>
      <c r="F108" s="2" t="s">
        <v>51</v>
      </c>
      <c r="G108" s="18" t="s">
        <v>42</v>
      </c>
      <c r="H108" s="29">
        <v>44267</v>
      </c>
      <c r="I108" s="6">
        <v>2</v>
      </c>
      <c r="J108" s="14">
        <v>3</v>
      </c>
      <c r="K108" s="8">
        <v>6</v>
      </c>
      <c r="L108" s="267"/>
      <c r="M108" s="268"/>
    </row>
    <row r="109" spans="1:14" x14ac:dyDescent="0.2">
      <c r="A109" s="196" t="s">
        <v>39</v>
      </c>
      <c r="B109" s="19">
        <v>35338</v>
      </c>
      <c r="C109" s="20" t="s">
        <v>40</v>
      </c>
      <c r="D109" s="18" t="s">
        <v>16</v>
      </c>
      <c r="E109" s="18" t="s">
        <v>41</v>
      </c>
      <c r="F109" s="2" t="s">
        <v>51</v>
      </c>
      <c r="G109" s="18" t="s">
        <v>42</v>
      </c>
      <c r="H109" s="29">
        <v>44271</v>
      </c>
      <c r="I109" s="6">
        <v>2</v>
      </c>
      <c r="J109" s="14">
        <v>3</v>
      </c>
      <c r="K109" s="8">
        <v>6</v>
      </c>
      <c r="L109" s="261"/>
      <c r="M109" s="262"/>
    </row>
    <row r="110" spans="1:14" x14ac:dyDescent="0.2">
      <c r="A110" s="196" t="s">
        <v>39</v>
      </c>
      <c r="B110" s="19">
        <v>35338</v>
      </c>
      <c r="C110" s="20" t="s">
        <v>40</v>
      </c>
      <c r="D110" s="18" t="s">
        <v>16</v>
      </c>
      <c r="E110" s="18" t="s">
        <v>41</v>
      </c>
      <c r="F110" s="2" t="s">
        <v>51</v>
      </c>
      <c r="G110" s="18" t="s">
        <v>42</v>
      </c>
      <c r="H110" s="29">
        <v>44272</v>
      </c>
      <c r="I110" s="6">
        <v>2</v>
      </c>
      <c r="J110" s="14">
        <v>3</v>
      </c>
      <c r="K110" s="8">
        <v>6</v>
      </c>
      <c r="L110" s="261"/>
      <c r="M110" s="262"/>
    </row>
    <row r="111" spans="1:14" x14ac:dyDescent="0.2">
      <c r="A111" s="196" t="s">
        <v>39</v>
      </c>
      <c r="B111" s="19">
        <v>35338</v>
      </c>
      <c r="C111" s="20" t="s">
        <v>40</v>
      </c>
      <c r="D111" s="18" t="s">
        <v>16</v>
      </c>
      <c r="E111" s="18" t="s">
        <v>41</v>
      </c>
      <c r="F111" s="2" t="s">
        <v>51</v>
      </c>
      <c r="G111" s="18" t="s">
        <v>42</v>
      </c>
      <c r="H111" s="29">
        <v>44274</v>
      </c>
      <c r="I111" s="6">
        <v>2</v>
      </c>
      <c r="J111" s="14">
        <v>3</v>
      </c>
      <c r="K111" s="8">
        <v>6</v>
      </c>
      <c r="L111" s="261"/>
      <c r="M111" s="262"/>
    </row>
    <row r="112" spans="1:14" x14ac:dyDescent="0.2">
      <c r="A112" s="196" t="s">
        <v>39</v>
      </c>
      <c r="B112" s="19">
        <v>35338</v>
      </c>
      <c r="C112" s="20" t="s">
        <v>40</v>
      </c>
      <c r="D112" s="18" t="s">
        <v>16</v>
      </c>
      <c r="E112" s="18" t="s">
        <v>41</v>
      </c>
      <c r="F112" s="2" t="s">
        <v>51</v>
      </c>
      <c r="G112" s="18" t="s">
        <v>42</v>
      </c>
      <c r="H112" s="29">
        <v>44285</v>
      </c>
      <c r="I112" s="6">
        <v>2</v>
      </c>
      <c r="J112" s="14">
        <v>3</v>
      </c>
      <c r="K112" s="8">
        <v>6</v>
      </c>
      <c r="L112" s="261"/>
      <c r="M112" s="262"/>
    </row>
    <row r="113" spans="1:13" x14ac:dyDescent="0.2">
      <c r="A113" s="196" t="s">
        <v>39</v>
      </c>
      <c r="B113" s="19">
        <v>35338</v>
      </c>
      <c r="C113" s="20" t="s">
        <v>40</v>
      </c>
      <c r="D113" s="18" t="s">
        <v>16</v>
      </c>
      <c r="E113" s="18" t="s">
        <v>43</v>
      </c>
      <c r="F113" s="2" t="s">
        <v>51</v>
      </c>
      <c r="G113" s="18" t="s">
        <v>42</v>
      </c>
      <c r="H113" s="29">
        <v>44287</v>
      </c>
      <c r="I113" s="6">
        <v>2</v>
      </c>
      <c r="J113" s="14">
        <v>3</v>
      </c>
      <c r="K113" s="8">
        <v>6</v>
      </c>
      <c r="L113" s="263"/>
      <c r="M113" s="264"/>
    </row>
    <row r="114" spans="1:13" x14ac:dyDescent="0.2">
      <c r="A114" s="196" t="s">
        <v>39</v>
      </c>
      <c r="B114" s="19">
        <v>35338</v>
      </c>
      <c r="C114" s="20" t="s">
        <v>40</v>
      </c>
      <c r="D114" s="18" t="s">
        <v>16</v>
      </c>
      <c r="E114" s="18" t="s">
        <v>41</v>
      </c>
      <c r="F114" s="2" t="s">
        <v>51</v>
      </c>
      <c r="G114" s="18" t="s">
        <v>42</v>
      </c>
      <c r="H114" s="29">
        <v>44292</v>
      </c>
      <c r="I114" s="6">
        <v>2</v>
      </c>
      <c r="J114" s="14">
        <v>3</v>
      </c>
      <c r="K114" s="8">
        <v>6</v>
      </c>
      <c r="L114" s="261"/>
      <c r="M114" s="262"/>
    </row>
    <row r="115" spans="1:13" x14ac:dyDescent="0.2">
      <c r="A115" s="196" t="s">
        <v>39</v>
      </c>
      <c r="B115" s="19">
        <v>35338</v>
      </c>
      <c r="C115" s="20" t="s">
        <v>40</v>
      </c>
      <c r="D115" s="18" t="s">
        <v>16</v>
      </c>
      <c r="E115" s="18" t="s">
        <v>43</v>
      </c>
      <c r="F115" s="2" t="s">
        <v>51</v>
      </c>
      <c r="G115" s="18" t="s">
        <v>42</v>
      </c>
      <c r="H115" s="29">
        <v>44294</v>
      </c>
      <c r="I115" s="6">
        <v>2</v>
      </c>
      <c r="J115" s="14">
        <v>3</v>
      </c>
      <c r="K115" s="8">
        <v>6</v>
      </c>
      <c r="L115" s="261"/>
      <c r="M115" s="262"/>
    </row>
    <row r="116" spans="1:13" ht="13.5" thickBot="1" x14ac:dyDescent="0.25">
      <c r="A116" s="198" t="s">
        <v>39</v>
      </c>
      <c r="B116" s="199">
        <v>35338</v>
      </c>
      <c r="C116" s="200" t="s">
        <v>40</v>
      </c>
      <c r="D116" s="201" t="s">
        <v>16</v>
      </c>
      <c r="E116" s="201" t="s">
        <v>41</v>
      </c>
      <c r="F116" s="57" t="s">
        <v>51</v>
      </c>
      <c r="G116" s="201" t="s">
        <v>42</v>
      </c>
      <c r="H116" s="202">
        <v>44295</v>
      </c>
      <c r="I116" s="82">
        <v>2</v>
      </c>
      <c r="J116" s="203">
        <v>3</v>
      </c>
      <c r="K116" s="92">
        <v>6</v>
      </c>
      <c r="L116" s="269">
        <v>58</v>
      </c>
      <c r="M116" s="270">
        <v>174</v>
      </c>
    </row>
    <row r="117" spans="1:13" x14ac:dyDescent="0.2">
      <c r="A117" s="115" t="s">
        <v>146</v>
      </c>
      <c r="B117" s="68">
        <v>36838</v>
      </c>
      <c r="C117" s="75" t="s">
        <v>181</v>
      </c>
      <c r="D117" s="61" t="s">
        <v>16</v>
      </c>
      <c r="E117" s="61" t="s">
        <v>213</v>
      </c>
      <c r="F117" s="61" t="s">
        <v>51</v>
      </c>
      <c r="G117" s="61" t="s">
        <v>147</v>
      </c>
      <c r="H117" s="71">
        <v>44450</v>
      </c>
      <c r="I117" s="84">
        <v>10</v>
      </c>
      <c r="J117" s="89">
        <v>3.58</v>
      </c>
      <c r="K117" s="93">
        <v>35.799999999999997</v>
      </c>
      <c r="L117" s="248"/>
      <c r="M117" s="249"/>
    </row>
    <row r="118" spans="1:13" ht="13.5" thickBot="1" x14ac:dyDescent="0.25">
      <c r="A118" s="126" t="s">
        <v>146</v>
      </c>
      <c r="B118" s="204">
        <v>36838</v>
      </c>
      <c r="C118" s="74" t="s">
        <v>181</v>
      </c>
      <c r="D118" s="57" t="s">
        <v>16</v>
      </c>
      <c r="E118" s="57" t="s">
        <v>213</v>
      </c>
      <c r="F118" s="57" t="s">
        <v>51</v>
      </c>
      <c r="G118" s="57" t="s">
        <v>147</v>
      </c>
      <c r="H118" s="67">
        <v>44451</v>
      </c>
      <c r="I118" s="82">
        <v>10</v>
      </c>
      <c r="J118" s="88">
        <v>3.58</v>
      </c>
      <c r="K118" s="92">
        <v>35.799999999999997</v>
      </c>
      <c r="L118" s="246">
        <v>20</v>
      </c>
      <c r="M118" s="247">
        <v>71.599999999999994</v>
      </c>
    </row>
    <row r="119" spans="1:13" x14ac:dyDescent="0.2">
      <c r="A119" s="294" t="s">
        <v>152</v>
      </c>
      <c r="B119" s="205">
        <v>37629</v>
      </c>
      <c r="C119" s="75" t="s">
        <v>196</v>
      </c>
      <c r="D119" s="61" t="s">
        <v>16</v>
      </c>
      <c r="E119" s="61" t="s">
        <v>213</v>
      </c>
      <c r="F119" s="61" t="s">
        <v>51</v>
      </c>
      <c r="G119" s="79" t="s">
        <v>153</v>
      </c>
      <c r="H119" s="71">
        <v>44450</v>
      </c>
      <c r="I119" s="83">
        <v>2</v>
      </c>
      <c r="J119" s="89">
        <v>3.58</v>
      </c>
      <c r="K119" s="93">
        <v>7.16</v>
      </c>
      <c r="L119" s="248"/>
      <c r="M119" s="249"/>
    </row>
    <row r="120" spans="1:13" ht="13.5" thickBot="1" x14ac:dyDescent="0.25">
      <c r="A120" s="295" t="s">
        <v>152</v>
      </c>
      <c r="B120" s="206">
        <v>37629</v>
      </c>
      <c r="C120" s="74" t="s">
        <v>196</v>
      </c>
      <c r="D120" s="57" t="s">
        <v>16</v>
      </c>
      <c r="E120" s="57" t="s">
        <v>213</v>
      </c>
      <c r="F120" s="57" t="s">
        <v>51</v>
      </c>
      <c r="G120" s="167" t="s">
        <v>153</v>
      </c>
      <c r="H120" s="67">
        <v>44451</v>
      </c>
      <c r="I120" s="82">
        <v>2</v>
      </c>
      <c r="J120" s="88">
        <v>3.58</v>
      </c>
      <c r="K120" s="92">
        <v>7.16</v>
      </c>
      <c r="L120" s="246">
        <f>SUM(I119:I120)</f>
        <v>4</v>
      </c>
      <c r="M120" s="247">
        <f>SUM(K119:K120)</f>
        <v>14.32</v>
      </c>
    </row>
    <row r="121" spans="1:13" x14ac:dyDescent="0.2">
      <c r="A121" s="115" t="s">
        <v>18</v>
      </c>
      <c r="B121" s="68">
        <v>37370</v>
      </c>
      <c r="C121" s="75" t="s">
        <v>19</v>
      </c>
      <c r="D121" s="61" t="s">
        <v>16</v>
      </c>
      <c r="E121" s="61" t="s">
        <v>202</v>
      </c>
      <c r="F121" s="61" t="s">
        <v>51</v>
      </c>
      <c r="G121" s="61" t="s">
        <v>20</v>
      </c>
      <c r="H121" s="71">
        <v>44205</v>
      </c>
      <c r="I121" s="83">
        <v>3</v>
      </c>
      <c r="J121" s="89">
        <v>3.3330000000000002</v>
      </c>
      <c r="K121" s="93">
        <v>9.9990000000000006</v>
      </c>
      <c r="L121" s="231"/>
      <c r="M121" s="232"/>
    </row>
    <row r="122" spans="1:13" ht="12.75" customHeight="1" x14ac:dyDescent="0.2">
      <c r="A122" s="124" t="s">
        <v>18</v>
      </c>
      <c r="B122" s="3">
        <v>37370</v>
      </c>
      <c r="C122" s="4" t="s">
        <v>19</v>
      </c>
      <c r="D122" s="2" t="s">
        <v>16</v>
      </c>
      <c r="E122" s="2" t="s">
        <v>202</v>
      </c>
      <c r="F122" s="2" t="s">
        <v>51</v>
      </c>
      <c r="G122" s="2" t="s">
        <v>20</v>
      </c>
      <c r="H122" s="5">
        <v>44218</v>
      </c>
      <c r="I122" s="6">
        <v>3</v>
      </c>
      <c r="J122" s="7">
        <v>3.3330000000000002</v>
      </c>
      <c r="K122" s="8">
        <v>9.9990000000000006</v>
      </c>
      <c r="L122" s="252"/>
      <c r="M122" s="253"/>
    </row>
    <row r="123" spans="1:13" x14ac:dyDescent="0.2">
      <c r="A123" s="124" t="s">
        <v>18</v>
      </c>
      <c r="B123" s="3">
        <v>37370</v>
      </c>
      <c r="C123" s="4" t="s">
        <v>19</v>
      </c>
      <c r="D123" s="2" t="s">
        <v>16</v>
      </c>
      <c r="E123" s="2" t="s">
        <v>202</v>
      </c>
      <c r="F123" s="2" t="s">
        <v>51</v>
      </c>
      <c r="G123" s="2" t="s">
        <v>20</v>
      </c>
      <c r="H123" s="5">
        <v>44260</v>
      </c>
      <c r="I123" s="13">
        <v>3</v>
      </c>
      <c r="J123" s="7">
        <v>3.3330000000000002</v>
      </c>
      <c r="K123" s="8">
        <v>9.9990000000000006</v>
      </c>
      <c r="L123" s="271"/>
      <c r="M123" s="253"/>
    </row>
    <row r="124" spans="1:13" x14ac:dyDescent="0.2">
      <c r="A124" s="124" t="s">
        <v>18</v>
      </c>
      <c r="B124" s="3">
        <v>37370</v>
      </c>
      <c r="C124" s="4" t="s">
        <v>19</v>
      </c>
      <c r="D124" s="2" t="s">
        <v>16</v>
      </c>
      <c r="E124" s="2" t="s">
        <v>202</v>
      </c>
      <c r="F124" s="2" t="s">
        <v>51</v>
      </c>
      <c r="G124" s="2" t="s">
        <v>20</v>
      </c>
      <c r="H124" s="5">
        <v>44265</v>
      </c>
      <c r="I124" s="6">
        <v>3</v>
      </c>
      <c r="J124" s="7">
        <v>3.3330000000000002</v>
      </c>
      <c r="K124" s="8">
        <v>9.9990000000000006</v>
      </c>
      <c r="L124" s="271"/>
      <c r="M124" s="253"/>
    </row>
    <row r="125" spans="1:13" ht="13.5" thickBot="1" x14ac:dyDescent="0.25">
      <c r="A125" s="126" t="s">
        <v>18</v>
      </c>
      <c r="B125" s="204">
        <v>37370</v>
      </c>
      <c r="C125" s="74" t="s">
        <v>19</v>
      </c>
      <c r="D125" s="57" t="s">
        <v>16</v>
      </c>
      <c r="E125" s="57" t="s">
        <v>202</v>
      </c>
      <c r="F125" s="57" t="s">
        <v>51</v>
      </c>
      <c r="G125" s="57" t="s">
        <v>20</v>
      </c>
      <c r="H125" s="67">
        <v>44300</v>
      </c>
      <c r="I125" s="82">
        <v>3</v>
      </c>
      <c r="J125" s="88">
        <v>3.3330000000000002</v>
      </c>
      <c r="K125" s="92">
        <v>9.9990000000000006</v>
      </c>
      <c r="L125" s="237">
        <v>15</v>
      </c>
      <c r="M125" s="247">
        <v>50</v>
      </c>
    </row>
    <row r="126" spans="1:13" x14ac:dyDescent="0.2">
      <c r="A126" s="115" t="s">
        <v>210</v>
      </c>
      <c r="B126" s="68">
        <v>34708</v>
      </c>
      <c r="C126" s="75" t="s">
        <v>211</v>
      </c>
      <c r="D126" s="61" t="s">
        <v>16</v>
      </c>
      <c r="E126" s="61" t="s">
        <v>202</v>
      </c>
      <c r="F126" s="61" t="s">
        <v>51</v>
      </c>
      <c r="G126" s="61" t="s">
        <v>212</v>
      </c>
      <c r="H126" s="71">
        <v>44468</v>
      </c>
      <c r="I126" s="83">
        <v>9</v>
      </c>
      <c r="J126" s="89">
        <v>3.58</v>
      </c>
      <c r="K126" s="93">
        <f>I126*J126</f>
        <v>32.22</v>
      </c>
      <c r="L126" s="235"/>
      <c r="M126" s="249"/>
    </row>
    <row r="127" spans="1:13" x14ac:dyDescent="0.2">
      <c r="A127" s="124" t="s">
        <v>210</v>
      </c>
      <c r="B127" s="3">
        <v>34708</v>
      </c>
      <c r="C127" s="4" t="s">
        <v>211</v>
      </c>
      <c r="D127" s="2" t="s">
        <v>16</v>
      </c>
      <c r="E127" s="2" t="s">
        <v>202</v>
      </c>
      <c r="F127" s="2" t="s">
        <v>51</v>
      </c>
      <c r="G127" s="2" t="s">
        <v>212</v>
      </c>
      <c r="H127" s="5">
        <v>44475</v>
      </c>
      <c r="I127" s="6">
        <v>9</v>
      </c>
      <c r="J127" s="7">
        <v>3.58</v>
      </c>
      <c r="K127" s="9">
        <f t="shared" ref="K127:K138" si="6">I127*J127</f>
        <v>32.22</v>
      </c>
      <c r="L127" s="252"/>
      <c r="M127" s="273"/>
    </row>
    <row r="128" spans="1:13" x14ac:dyDescent="0.2">
      <c r="A128" s="124" t="s">
        <v>210</v>
      </c>
      <c r="B128" s="3">
        <v>34708</v>
      </c>
      <c r="C128" s="4" t="s">
        <v>211</v>
      </c>
      <c r="D128" s="2" t="s">
        <v>16</v>
      </c>
      <c r="E128" s="2" t="s">
        <v>202</v>
      </c>
      <c r="F128" s="2" t="s">
        <v>51</v>
      </c>
      <c r="G128" s="2" t="s">
        <v>212</v>
      </c>
      <c r="H128" s="5">
        <v>44478</v>
      </c>
      <c r="I128" s="6">
        <v>9</v>
      </c>
      <c r="J128" s="7">
        <v>3.58</v>
      </c>
      <c r="K128" s="9">
        <f t="shared" si="6"/>
        <v>32.22</v>
      </c>
      <c r="L128" s="252"/>
      <c r="M128" s="273"/>
    </row>
    <row r="129" spans="1:13" x14ac:dyDescent="0.2">
      <c r="A129" s="124" t="s">
        <v>210</v>
      </c>
      <c r="B129" s="3">
        <v>34708</v>
      </c>
      <c r="C129" s="4" t="s">
        <v>211</v>
      </c>
      <c r="D129" s="2" t="s">
        <v>16</v>
      </c>
      <c r="E129" s="2" t="s">
        <v>202</v>
      </c>
      <c r="F129" s="2" t="s">
        <v>51</v>
      </c>
      <c r="G129" s="2" t="s">
        <v>212</v>
      </c>
      <c r="H129" s="5">
        <v>44485</v>
      </c>
      <c r="I129" s="6">
        <v>9</v>
      </c>
      <c r="J129" s="7">
        <v>3.58</v>
      </c>
      <c r="K129" s="9">
        <f t="shared" si="6"/>
        <v>32.22</v>
      </c>
      <c r="L129" s="252"/>
      <c r="M129" s="273"/>
    </row>
    <row r="130" spans="1:13" x14ac:dyDescent="0.2">
      <c r="A130" s="124" t="s">
        <v>210</v>
      </c>
      <c r="B130" s="3">
        <v>34708</v>
      </c>
      <c r="C130" s="4" t="s">
        <v>211</v>
      </c>
      <c r="D130" s="2" t="s">
        <v>16</v>
      </c>
      <c r="E130" s="2" t="s">
        <v>202</v>
      </c>
      <c r="F130" s="2" t="s">
        <v>51</v>
      </c>
      <c r="G130" s="2" t="s">
        <v>212</v>
      </c>
      <c r="H130" s="5">
        <v>44491</v>
      </c>
      <c r="I130" s="6">
        <v>9</v>
      </c>
      <c r="J130" s="7">
        <v>3.58</v>
      </c>
      <c r="K130" s="9">
        <f t="shared" si="6"/>
        <v>32.22</v>
      </c>
      <c r="L130" s="252"/>
      <c r="M130" s="273"/>
    </row>
    <row r="131" spans="1:13" x14ac:dyDescent="0.2">
      <c r="A131" s="124" t="s">
        <v>210</v>
      </c>
      <c r="B131" s="3">
        <v>34708</v>
      </c>
      <c r="C131" s="4" t="s">
        <v>211</v>
      </c>
      <c r="D131" s="2" t="s">
        <v>16</v>
      </c>
      <c r="E131" s="2" t="s">
        <v>202</v>
      </c>
      <c r="F131" s="2" t="s">
        <v>51</v>
      </c>
      <c r="G131" s="2" t="s">
        <v>212</v>
      </c>
      <c r="H131" s="5">
        <v>44521</v>
      </c>
      <c r="I131" s="6">
        <v>9</v>
      </c>
      <c r="J131" s="7">
        <v>3.58</v>
      </c>
      <c r="K131" s="9">
        <f t="shared" si="6"/>
        <v>32.22</v>
      </c>
      <c r="L131" s="252"/>
      <c r="M131" s="273"/>
    </row>
    <row r="132" spans="1:13" x14ac:dyDescent="0.2">
      <c r="A132" s="124" t="s">
        <v>210</v>
      </c>
      <c r="B132" s="3">
        <v>34708</v>
      </c>
      <c r="C132" s="4" t="s">
        <v>211</v>
      </c>
      <c r="D132" s="2" t="s">
        <v>16</v>
      </c>
      <c r="E132" s="2" t="s">
        <v>202</v>
      </c>
      <c r="F132" s="2" t="s">
        <v>51</v>
      </c>
      <c r="G132" s="2" t="s">
        <v>212</v>
      </c>
      <c r="H132" s="5">
        <v>44527</v>
      </c>
      <c r="I132" s="6">
        <v>9</v>
      </c>
      <c r="J132" s="7">
        <v>3.58</v>
      </c>
      <c r="K132" s="9">
        <f t="shared" si="6"/>
        <v>32.22</v>
      </c>
      <c r="L132" s="252"/>
      <c r="M132" s="273"/>
    </row>
    <row r="133" spans="1:13" x14ac:dyDescent="0.2">
      <c r="A133" s="124" t="s">
        <v>210</v>
      </c>
      <c r="B133" s="3">
        <v>34708</v>
      </c>
      <c r="C133" s="4" t="s">
        <v>211</v>
      </c>
      <c r="D133" s="2" t="s">
        <v>16</v>
      </c>
      <c r="E133" s="2" t="s">
        <v>202</v>
      </c>
      <c r="F133" s="2" t="s">
        <v>51</v>
      </c>
      <c r="G133" s="2" t="s">
        <v>212</v>
      </c>
      <c r="H133" s="5">
        <v>44531</v>
      </c>
      <c r="I133" s="6">
        <v>9</v>
      </c>
      <c r="J133" s="7">
        <v>3.58</v>
      </c>
      <c r="K133" s="9">
        <f t="shared" si="6"/>
        <v>32.22</v>
      </c>
      <c r="L133" s="252"/>
      <c r="M133" s="273"/>
    </row>
    <row r="134" spans="1:13" x14ac:dyDescent="0.2">
      <c r="A134" s="124" t="s">
        <v>210</v>
      </c>
      <c r="B134" s="3">
        <v>34708</v>
      </c>
      <c r="C134" s="4" t="s">
        <v>211</v>
      </c>
      <c r="D134" s="2" t="s">
        <v>16</v>
      </c>
      <c r="E134" s="2" t="s">
        <v>202</v>
      </c>
      <c r="F134" s="2" t="s">
        <v>51</v>
      </c>
      <c r="G134" s="2" t="s">
        <v>212</v>
      </c>
      <c r="H134" s="5">
        <v>44534</v>
      </c>
      <c r="I134" s="6">
        <v>9</v>
      </c>
      <c r="J134" s="7">
        <v>3.58</v>
      </c>
      <c r="K134" s="9">
        <f t="shared" si="6"/>
        <v>32.22</v>
      </c>
      <c r="L134" s="252"/>
      <c r="M134" s="273"/>
    </row>
    <row r="135" spans="1:13" x14ac:dyDescent="0.2">
      <c r="A135" s="124" t="s">
        <v>210</v>
      </c>
      <c r="B135" s="3">
        <v>34708</v>
      </c>
      <c r="C135" s="4" t="s">
        <v>211</v>
      </c>
      <c r="D135" s="2" t="s">
        <v>16</v>
      </c>
      <c r="E135" s="2" t="s">
        <v>202</v>
      </c>
      <c r="F135" s="2" t="s">
        <v>51</v>
      </c>
      <c r="G135" s="2" t="s">
        <v>212</v>
      </c>
      <c r="H135" s="5">
        <v>44538</v>
      </c>
      <c r="I135" s="6">
        <v>9</v>
      </c>
      <c r="J135" s="7">
        <v>3.58</v>
      </c>
      <c r="K135" s="9">
        <f t="shared" si="6"/>
        <v>32.22</v>
      </c>
      <c r="L135" s="252"/>
      <c r="M135" s="273"/>
    </row>
    <row r="136" spans="1:13" x14ac:dyDescent="0.2">
      <c r="A136" s="124" t="s">
        <v>210</v>
      </c>
      <c r="B136" s="3">
        <v>34708</v>
      </c>
      <c r="C136" s="4" t="s">
        <v>211</v>
      </c>
      <c r="D136" s="2" t="s">
        <v>16</v>
      </c>
      <c r="E136" s="2" t="s">
        <v>202</v>
      </c>
      <c r="F136" s="2" t="s">
        <v>51</v>
      </c>
      <c r="G136" s="2" t="s">
        <v>212</v>
      </c>
      <c r="H136" s="5">
        <v>44541</v>
      </c>
      <c r="I136" s="6">
        <v>9</v>
      </c>
      <c r="J136" s="7">
        <v>3.58</v>
      </c>
      <c r="K136" s="9">
        <f t="shared" si="6"/>
        <v>32.22</v>
      </c>
      <c r="L136" s="252"/>
      <c r="M136" s="273"/>
    </row>
    <row r="137" spans="1:13" x14ac:dyDescent="0.2">
      <c r="A137" s="124" t="s">
        <v>210</v>
      </c>
      <c r="B137" s="3">
        <v>34708</v>
      </c>
      <c r="C137" s="4" t="s">
        <v>211</v>
      </c>
      <c r="D137" s="2" t="s">
        <v>16</v>
      </c>
      <c r="E137" s="2" t="s">
        <v>202</v>
      </c>
      <c r="F137" s="2" t="s">
        <v>51</v>
      </c>
      <c r="G137" s="2" t="s">
        <v>212</v>
      </c>
      <c r="H137" s="5">
        <v>44546</v>
      </c>
      <c r="I137" s="6">
        <v>9</v>
      </c>
      <c r="J137" s="7">
        <v>3.58</v>
      </c>
      <c r="K137" s="9">
        <f t="shared" si="6"/>
        <v>32.22</v>
      </c>
      <c r="L137" s="252"/>
      <c r="M137" s="273"/>
    </row>
    <row r="138" spans="1:13" ht="13.5" thickBot="1" x14ac:dyDescent="0.25">
      <c r="A138" s="126" t="s">
        <v>210</v>
      </c>
      <c r="B138" s="204">
        <v>34708</v>
      </c>
      <c r="C138" s="74" t="s">
        <v>211</v>
      </c>
      <c r="D138" s="57" t="s">
        <v>16</v>
      </c>
      <c r="E138" s="57" t="s">
        <v>202</v>
      </c>
      <c r="F138" s="57" t="s">
        <v>51</v>
      </c>
      <c r="G138" s="57" t="s">
        <v>212</v>
      </c>
      <c r="H138" s="67">
        <v>44548</v>
      </c>
      <c r="I138" s="82">
        <v>9</v>
      </c>
      <c r="J138" s="88">
        <v>3.58</v>
      </c>
      <c r="K138" s="90">
        <f t="shared" si="6"/>
        <v>32.22</v>
      </c>
      <c r="L138" s="237">
        <f>SUBTOTAL(9,I126:I138)</f>
        <v>117</v>
      </c>
      <c r="M138" s="247">
        <f>SUBTOTAL(9,K126:K138)</f>
        <v>418.86000000000013</v>
      </c>
    </row>
    <row r="139" spans="1:13" x14ac:dyDescent="0.2">
      <c r="A139" s="115" t="s">
        <v>140</v>
      </c>
      <c r="B139" s="68">
        <v>34137</v>
      </c>
      <c r="C139" s="75" t="s">
        <v>141</v>
      </c>
      <c r="D139" s="61" t="s">
        <v>16</v>
      </c>
      <c r="E139" s="61" t="s">
        <v>213</v>
      </c>
      <c r="F139" s="61" t="s">
        <v>51</v>
      </c>
      <c r="G139" s="61" t="s">
        <v>142</v>
      </c>
      <c r="H139" s="71">
        <v>44450</v>
      </c>
      <c r="I139" s="83">
        <v>6</v>
      </c>
      <c r="J139" s="89">
        <v>3.58</v>
      </c>
      <c r="K139" s="93">
        <v>21.48</v>
      </c>
      <c r="L139" s="248"/>
      <c r="M139" s="232"/>
    </row>
    <row r="140" spans="1:13" ht="13.5" thickBot="1" x14ac:dyDescent="0.25">
      <c r="A140" s="126" t="s">
        <v>140</v>
      </c>
      <c r="B140" s="204">
        <v>34137</v>
      </c>
      <c r="C140" s="74" t="s">
        <v>141</v>
      </c>
      <c r="D140" s="57" t="s">
        <v>16</v>
      </c>
      <c r="E140" s="57" t="s">
        <v>213</v>
      </c>
      <c r="F140" s="57" t="s">
        <v>51</v>
      </c>
      <c r="G140" s="57" t="s">
        <v>142</v>
      </c>
      <c r="H140" s="67">
        <v>44451</v>
      </c>
      <c r="I140" s="82">
        <v>6</v>
      </c>
      <c r="J140" s="88">
        <v>3.58</v>
      </c>
      <c r="K140" s="92">
        <v>21.48</v>
      </c>
      <c r="L140" s="246">
        <v>12</v>
      </c>
      <c r="M140" s="238">
        <v>42.96</v>
      </c>
    </row>
    <row r="141" spans="1:13" x14ac:dyDescent="0.2">
      <c r="A141" s="358" t="s">
        <v>197</v>
      </c>
      <c r="B141" s="359">
        <v>33905</v>
      </c>
      <c r="C141" s="360" t="s">
        <v>198</v>
      </c>
      <c r="D141" s="361" t="s">
        <v>16</v>
      </c>
      <c r="E141" s="362" t="s">
        <v>202</v>
      </c>
      <c r="F141" s="362" t="s">
        <v>51</v>
      </c>
      <c r="G141" s="362" t="s">
        <v>199</v>
      </c>
      <c r="H141" s="359">
        <v>44468</v>
      </c>
      <c r="I141" s="363">
        <v>3</v>
      </c>
      <c r="J141" s="364">
        <v>3.58</v>
      </c>
      <c r="K141" s="365">
        <v>10.74</v>
      </c>
      <c r="L141" s="248"/>
      <c r="M141" s="236"/>
    </row>
    <row r="142" spans="1:13" x14ac:dyDescent="0.2">
      <c r="A142" s="366" t="s">
        <v>197</v>
      </c>
      <c r="B142" s="367">
        <v>33905</v>
      </c>
      <c r="C142" s="368" t="s">
        <v>198</v>
      </c>
      <c r="D142" s="369" t="s">
        <v>16</v>
      </c>
      <c r="E142" s="369" t="s">
        <v>202</v>
      </c>
      <c r="F142" s="369" t="s">
        <v>51</v>
      </c>
      <c r="G142" s="369" t="s">
        <v>199</v>
      </c>
      <c r="H142" s="367">
        <v>44475</v>
      </c>
      <c r="I142" s="370">
        <v>3</v>
      </c>
      <c r="J142" s="371">
        <v>3.58</v>
      </c>
      <c r="K142" s="372">
        <v>10.74</v>
      </c>
      <c r="L142" s="272"/>
      <c r="M142" s="253"/>
    </row>
    <row r="143" spans="1:13" x14ac:dyDescent="0.2">
      <c r="A143" s="124" t="s">
        <v>197</v>
      </c>
      <c r="B143" s="3">
        <v>33905</v>
      </c>
      <c r="C143" s="4" t="s">
        <v>198</v>
      </c>
      <c r="D143" s="2" t="s">
        <v>16</v>
      </c>
      <c r="E143" s="2" t="s">
        <v>202</v>
      </c>
      <c r="F143" s="2" t="s">
        <v>51</v>
      </c>
      <c r="G143" s="2" t="s">
        <v>199</v>
      </c>
      <c r="H143" s="5">
        <v>44527</v>
      </c>
      <c r="I143" s="6">
        <v>3</v>
      </c>
      <c r="J143" s="7">
        <v>3.58</v>
      </c>
      <c r="K143" s="8">
        <v>10.74</v>
      </c>
      <c r="L143" s="272"/>
      <c r="M143" s="253"/>
    </row>
    <row r="144" spans="1:13" x14ac:dyDescent="0.2">
      <c r="A144" s="124" t="s">
        <v>197</v>
      </c>
      <c r="B144" s="3">
        <v>33905</v>
      </c>
      <c r="C144" s="4" t="s">
        <v>198</v>
      </c>
      <c r="D144" s="2" t="s">
        <v>16</v>
      </c>
      <c r="E144" s="2" t="s">
        <v>202</v>
      </c>
      <c r="F144" s="2" t="s">
        <v>51</v>
      </c>
      <c r="G144" s="2" t="s">
        <v>199</v>
      </c>
      <c r="H144" s="5">
        <v>44531</v>
      </c>
      <c r="I144" s="6">
        <v>3</v>
      </c>
      <c r="J144" s="7">
        <v>3.58</v>
      </c>
      <c r="K144" s="8">
        <v>10.74</v>
      </c>
      <c r="L144" s="272"/>
      <c r="M144" s="253"/>
    </row>
    <row r="145" spans="1:13" x14ac:dyDescent="0.2">
      <c r="A145" s="124" t="s">
        <v>197</v>
      </c>
      <c r="B145" s="3">
        <v>33905</v>
      </c>
      <c r="C145" s="4" t="s">
        <v>198</v>
      </c>
      <c r="D145" s="2" t="s">
        <v>16</v>
      </c>
      <c r="E145" s="2" t="s">
        <v>202</v>
      </c>
      <c r="F145" s="2" t="s">
        <v>51</v>
      </c>
      <c r="G145" s="2" t="s">
        <v>199</v>
      </c>
      <c r="H145" s="5">
        <v>44538</v>
      </c>
      <c r="I145" s="6">
        <v>3</v>
      </c>
      <c r="J145" s="7">
        <v>3.58</v>
      </c>
      <c r="K145" s="8">
        <v>10.74</v>
      </c>
      <c r="L145" s="272"/>
      <c r="M145" s="253"/>
    </row>
    <row r="146" spans="1:13" x14ac:dyDescent="0.2">
      <c r="A146" s="124" t="s">
        <v>197</v>
      </c>
      <c r="B146" s="3">
        <v>33905</v>
      </c>
      <c r="C146" s="4" t="s">
        <v>198</v>
      </c>
      <c r="D146" s="2" t="s">
        <v>16</v>
      </c>
      <c r="E146" s="2" t="s">
        <v>202</v>
      </c>
      <c r="F146" s="2" t="s">
        <v>51</v>
      </c>
      <c r="G146" s="2" t="s">
        <v>199</v>
      </c>
      <c r="H146" s="5">
        <v>44541</v>
      </c>
      <c r="I146" s="6">
        <v>3</v>
      </c>
      <c r="J146" s="7">
        <v>3.58</v>
      </c>
      <c r="K146" s="8">
        <v>10.74</v>
      </c>
      <c r="L146" s="272"/>
      <c r="M146" s="253"/>
    </row>
    <row r="147" spans="1:13" ht="13.5" thickBot="1" x14ac:dyDescent="0.25">
      <c r="A147" s="126" t="s">
        <v>197</v>
      </c>
      <c r="B147" s="204">
        <v>33905</v>
      </c>
      <c r="C147" s="74" t="s">
        <v>198</v>
      </c>
      <c r="D147" s="57" t="s">
        <v>16</v>
      </c>
      <c r="E147" s="57" t="s">
        <v>202</v>
      </c>
      <c r="F147" s="57" t="s">
        <v>51</v>
      </c>
      <c r="G147" s="57" t="s">
        <v>199</v>
      </c>
      <c r="H147" s="67">
        <v>44546</v>
      </c>
      <c r="I147" s="82">
        <v>3</v>
      </c>
      <c r="J147" s="88">
        <v>3.58</v>
      </c>
      <c r="K147" s="92">
        <v>10.74</v>
      </c>
      <c r="L147" s="246">
        <v>21</v>
      </c>
      <c r="M147" s="238">
        <v>75.180000000000007</v>
      </c>
    </row>
    <row r="148" spans="1:13" ht="12.75" customHeight="1" x14ac:dyDescent="0.2">
      <c r="A148" s="125" t="s">
        <v>31</v>
      </c>
      <c r="B148" s="64">
        <v>35438</v>
      </c>
      <c r="C148" s="223" t="s">
        <v>205</v>
      </c>
      <c r="D148" s="10" t="s">
        <v>16</v>
      </c>
      <c r="E148" s="10" t="s">
        <v>202</v>
      </c>
      <c r="F148" s="10" t="s">
        <v>51</v>
      </c>
      <c r="G148" s="10" t="s">
        <v>32</v>
      </c>
      <c r="H148" s="64">
        <v>44205</v>
      </c>
      <c r="I148" s="94">
        <v>2</v>
      </c>
      <c r="J148" s="85">
        <v>2.5</v>
      </c>
      <c r="K148" s="9">
        <v>5</v>
      </c>
      <c r="L148" s="278"/>
      <c r="M148" s="279"/>
    </row>
    <row r="149" spans="1:13" ht="12.75" customHeight="1" x14ac:dyDescent="0.2">
      <c r="A149" s="124" t="s">
        <v>31</v>
      </c>
      <c r="B149" s="5">
        <v>35438</v>
      </c>
      <c r="C149" s="351" t="s">
        <v>205</v>
      </c>
      <c r="D149" s="2" t="s">
        <v>16</v>
      </c>
      <c r="E149" s="2" t="s">
        <v>202</v>
      </c>
      <c r="F149" s="2" t="s">
        <v>51</v>
      </c>
      <c r="G149" s="2" t="s">
        <v>32</v>
      </c>
      <c r="H149" s="5">
        <v>44218</v>
      </c>
      <c r="I149" s="6">
        <v>2</v>
      </c>
      <c r="J149" s="7">
        <v>2.5</v>
      </c>
      <c r="K149" s="8">
        <v>5</v>
      </c>
      <c r="L149" s="250"/>
      <c r="M149" s="251"/>
    </row>
    <row r="150" spans="1:13" ht="12.75" customHeight="1" x14ac:dyDescent="0.2">
      <c r="A150" s="124" t="s">
        <v>31</v>
      </c>
      <c r="B150" s="5">
        <v>35438</v>
      </c>
      <c r="C150" s="351" t="s">
        <v>205</v>
      </c>
      <c r="D150" s="2" t="s">
        <v>16</v>
      </c>
      <c r="E150" s="2" t="s">
        <v>202</v>
      </c>
      <c r="F150" s="2" t="s">
        <v>51</v>
      </c>
      <c r="G150" s="2" t="s">
        <v>32</v>
      </c>
      <c r="H150" s="5">
        <v>44260</v>
      </c>
      <c r="I150" s="6">
        <v>2</v>
      </c>
      <c r="J150" s="7">
        <v>2.5</v>
      </c>
      <c r="K150" s="8">
        <v>5</v>
      </c>
      <c r="L150" s="250"/>
      <c r="M150" s="251"/>
    </row>
    <row r="151" spans="1:13" ht="12.75" customHeight="1" x14ac:dyDescent="0.2">
      <c r="A151" s="124" t="s">
        <v>31</v>
      </c>
      <c r="B151" s="5">
        <v>35438</v>
      </c>
      <c r="C151" s="351" t="s">
        <v>205</v>
      </c>
      <c r="D151" s="2" t="s">
        <v>16</v>
      </c>
      <c r="E151" s="2" t="s">
        <v>202</v>
      </c>
      <c r="F151" s="2" t="s">
        <v>51</v>
      </c>
      <c r="G151" s="2" t="s">
        <v>32</v>
      </c>
      <c r="H151" s="5">
        <v>44265</v>
      </c>
      <c r="I151" s="6">
        <v>2</v>
      </c>
      <c r="J151" s="7">
        <v>2.5</v>
      </c>
      <c r="K151" s="8">
        <v>5</v>
      </c>
      <c r="L151" s="250"/>
      <c r="M151" s="251"/>
    </row>
    <row r="152" spans="1:13" ht="12.75" customHeight="1" x14ac:dyDescent="0.2">
      <c r="A152" s="124" t="s">
        <v>31</v>
      </c>
      <c r="B152" s="5">
        <v>35438</v>
      </c>
      <c r="C152" s="351" t="s">
        <v>205</v>
      </c>
      <c r="D152" s="2" t="s">
        <v>16</v>
      </c>
      <c r="E152" s="2" t="s">
        <v>202</v>
      </c>
      <c r="F152" s="2" t="s">
        <v>51</v>
      </c>
      <c r="G152" s="2" t="s">
        <v>32</v>
      </c>
      <c r="H152" s="5">
        <v>44282</v>
      </c>
      <c r="I152" s="6">
        <v>2</v>
      </c>
      <c r="J152" s="7">
        <v>2.5</v>
      </c>
      <c r="K152" s="8">
        <v>5</v>
      </c>
      <c r="L152" s="250"/>
      <c r="M152" s="251"/>
    </row>
    <row r="153" spans="1:13" ht="12.75" customHeight="1" x14ac:dyDescent="0.2">
      <c r="A153" s="124" t="s">
        <v>31</v>
      </c>
      <c r="B153" s="5">
        <v>35438</v>
      </c>
      <c r="C153" s="351" t="s">
        <v>205</v>
      </c>
      <c r="D153" s="2" t="s">
        <v>16</v>
      </c>
      <c r="E153" s="2" t="s">
        <v>202</v>
      </c>
      <c r="F153" s="2" t="s">
        <v>51</v>
      </c>
      <c r="G153" s="2" t="s">
        <v>32</v>
      </c>
      <c r="H153" s="5">
        <v>44289</v>
      </c>
      <c r="I153" s="6">
        <v>2</v>
      </c>
      <c r="J153" s="7">
        <v>2.5</v>
      </c>
      <c r="K153" s="8">
        <v>5</v>
      </c>
      <c r="L153" s="250"/>
      <c r="M153" s="251"/>
    </row>
    <row r="154" spans="1:13" ht="12.75" customHeight="1" x14ac:dyDescent="0.2">
      <c r="A154" s="124" t="s">
        <v>31</v>
      </c>
      <c r="B154" s="5">
        <v>35438</v>
      </c>
      <c r="C154" s="351" t="s">
        <v>205</v>
      </c>
      <c r="D154" s="2" t="s">
        <v>16</v>
      </c>
      <c r="E154" s="2" t="s">
        <v>202</v>
      </c>
      <c r="F154" s="2" t="s">
        <v>51</v>
      </c>
      <c r="G154" s="2" t="s">
        <v>32</v>
      </c>
      <c r="H154" s="5">
        <v>44300</v>
      </c>
      <c r="I154" s="6">
        <v>2</v>
      </c>
      <c r="J154" s="7">
        <v>2.5</v>
      </c>
      <c r="K154" s="8">
        <v>5</v>
      </c>
      <c r="L154" s="250"/>
      <c r="M154" s="251"/>
    </row>
    <row r="155" spans="1:13" ht="12.75" customHeight="1" x14ac:dyDescent="0.2">
      <c r="A155" s="124" t="s">
        <v>31</v>
      </c>
      <c r="B155" s="5">
        <v>35438</v>
      </c>
      <c r="C155" s="351" t="s">
        <v>205</v>
      </c>
      <c r="D155" s="2" t="s">
        <v>16</v>
      </c>
      <c r="E155" s="2" t="s">
        <v>213</v>
      </c>
      <c r="F155" s="2" t="s">
        <v>51</v>
      </c>
      <c r="G155" s="2" t="s">
        <v>32</v>
      </c>
      <c r="H155" s="5">
        <v>44450</v>
      </c>
      <c r="I155" s="6">
        <v>10</v>
      </c>
      <c r="J155" s="7">
        <v>3.58</v>
      </c>
      <c r="K155" s="8">
        <v>35.799999999999997</v>
      </c>
      <c r="L155" s="272"/>
      <c r="M155" s="273"/>
    </row>
    <row r="156" spans="1:13" ht="12.75" customHeight="1" x14ac:dyDescent="0.2">
      <c r="A156" s="124" t="s">
        <v>31</v>
      </c>
      <c r="B156" s="5">
        <v>35438</v>
      </c>
      <c r="C156" s="351" t="s">
        <v>205</v>
      </c>
      <c r="D156" s="2" t="s">
        <v>16</v>
      </c>
      <c r="E156" s="2" t="s">
        <v>213</v>
      </c>
      <c r="F156" s="2" t="s">
        <v>51</v>
      </c>
      <c r="G156" s="2" t="s">
        <v>32</v>
      </c>
      <c r="H156" s="348">
        <v>44451</v>
      </c>
      <c r="I156" s="349">
        <v>10</v>
      </c>
      <c r="J156" s="352">
        <v>3.58</v>
      </c>
      <c r="K156" s="353">
        <v>35.799999999999997</v>
      </c>
      <c r="L156" s="354"/>
      <c r="M156" s="355"/>
    </row>
    <row r="157" spans="1:13" ht="12.75" customHeight="1" x14ac:dyDescent="0.2">
      <c r="A157" s="124" t="s">
        <v>31</v>
      </c>
      <c r="B157" s="5">
        <v>35438</v>
      </c>
      <c r="C157" s="351" t="s">
        <v>205</v>
      </c>
      <c r="D157" s="2" t="s">
        <v>16</v>
      </c>
      <c r="E157" s="2" t="s">
        <v>202</v>
      </c>
      <c r="F157" s="2" t="s">
        <v>51</v>
      </c>
      <c r="G157" s="2" t="s">
        <v>32</v>
      </c>
      <c r="H157" s="348">
        <v>44468</v>
      </c>
      <c r="I157" s="349">
        <v>3</v>
      </c>
      <c r="J157" s="352">
        <v>3.58</v>
      </c>
      <c r="K157" s="353">
        <v>10.74</v>
      </c>
      <c r="L157" s="354"/>
      <c r="M157" s="355"/>
    </row>
    <row r="158" spans="1:13" ht="12.75" customHeight="1" x14ac:dyDescent="0.2">
      <c r="A158" s="124" t="s">
        <v>31</v>
      </c>
      <c r="B158" s="5">
        <v>35438</v>
      </c>
      <c r="C158" s="351" t="s">
        <v>205</v>
      </c>
      <c r="D158" s="2" t="s">
        <v>16</v>
      </c>
      <c r="E158" s="2" t="s">
        <v>202</v>
      </c>
      <c r="F158" s="2" t="s">
        <v>51</v>
      </c>
      <c r="G158" s="2" t="s">
        <v>32</v>
      </c>
      <c r="H158" s="348">
        <v>44475</v>
      </c>
      <c r="I158" s="349">
        <v>3</v>
      </c>
      <c r="J158" s="352">
        <v>3.58</v>
      </c>
      <c r="K158" s="353">
        <v>10.74</v>
      </c>
      <c r="L158" s="354"/>
      <c r="M158" s="355"/>
    </row>
    <row r="159" spans="1:13" ht="12.75" customHeight="1" x14ac:dyDescent="0.2">
      <c r="A159" s="124" t="s">
        <v>31</v>
      </c>
      <c r="B159" s="5">
        <v>35438</v>
      </c>
      <c r="C159" s="351" t="s">
        <v>205</v>
      </c>
      <c r="D159" s="2" t="s">
        <v>16</v>
      </c>
      <c r="E159" s="2" t="s">
        <v>202</v>
      </c>
      <c r="F159" s="2" t="s">
        <v>51</v>
      </c>
      <c r="G159" s="2" t="s">
        <v>32</v>
      </c>
      <c r="H159" s="348">
        <v>44527</v>
      </c>
      <c r="I159" s="349">
        <v>3</v>
      </c>
      <c r="J159" s="352">
        <v>3.58</v>
      </c>
      <c r="K159" s="353">
        <v>10.74</v>
      </c>
      <c r="L159" s="354"/>
      <c r="M159" s="355"/>
    </row>
    <row r="160" spans="1:13" ht="12.75" customHeight="1" x14ac:dyDescent="0.2">
      <c r="A160" s="124" t="s">
        <v>31</v>
      </c>
      <c r="B160" s="5">
        <v>35438</v>
      </c>
      <c r="C160" s="351" t="s">
        <v>205</v>
      </c>
      <c r="D160" s="2" t="s">
        <v>16</v>
      </c>
      <c r="E160" s="2" t="s">
        <v>202</v>
      </c>
      <c r="F160" s="2" t="s">
        <v>51</v>
      </c>
      <c r="G160" s="2" t="s">
        <v>32</v>
      </c>
      <c r="H160" s="348">
        <v>44531</v>
      </c>
      <c r="I160" s="349">
        <v>3</v>
      </c>
      <c r="J160" s="352">
        <v>3.58</v>
      </c>
      <c r="K160" s="353">
        <v>10.74</v>
      </c>
      <c r="L160" s="354"/>
      <c r="M160" s="355"/>
    </row>
    <row r="161" spans="1:13" ht="12.75" customHeight="1" x14ac:dyDescent="0.2">
      <c r="A161" s="124" t="s">
        <v>31</v>
      </c>
      <c r="B161" s="5">
        <v>35438</v>
      </c>
      <c r="C161" s="351" t="s">
        <v>205</v>
      </c>
      <c r="D161" s="2" t="s">
        <v>16</v>
      </c>
      <c r="E161" s="2" t="s">
        <v>202</v>
      </c>
      <c r="F161" s="2" t="s">
        <v>51</v>
      </c>
      <c r="G161" s="2" t="s">
        <v>32</v>
      </c>
      <c r="H161" s="348">
        <v>44538</v>
      </c>
      <c r="I161" s="349">
        <v>3</v>
      </c>
      <c r="J161" s="352">
        <v>3.58</v>
      </c>
      <c r="K161" s="353">
        <v>10.74</v>
      </c>
      <c r="L161" s="354"/>
      <c r="M161" s="355"/>
    </row>
    <row r="162" spans="1:13" ht="12.75" customHeight="1" x14ac:dyDescent="0.2">
      <c r="A162" s="124" t="s">
        <v>31</v>
      </c>
      <c r="B162" s="5">
        <v>35438</v>
      </c>
      <c r="C162" s="351" t="s">
        <v>205</v>
      </c>
      <c r="D162" s="2" t="s">
        <v>16</v>
      </c>
      <c r="E162" s="2" t="s">
        <v>202</v>
      </c>
      <c r="F162" s="2" t="s">
        <v>51</v>
      </c>
      <c r="G162" s="2" t="s">
        <v>32</v>
      </c>
      <c r="H162" s="348">
        <v>44541</v>
      </c>
      <c r="I162" s="349">
        <v>3</v>
      </c>
      <c r="J162" s="352">
        <v>3.58</v>
      </c>
      <c r="K162" s="353">
        <v>10.74</v>
      </c>
      <c r="L162" s="354"/>
      <c r="M162" s="355"/>
    </row>
    <row r="163" spans="1:13" ht="12.75" customHeight="1" thickBot="1" x14ac:dyDescent="0.25">
      <c r="A163" s="126" t="s">
        <v>31</v>
      </c>
      <c r="B163" s="67">
        <v>35438</v>
      </c>
      <c r="C163" s="74" t="s">
        <v>205</v>
      </c>
      <c r="D163" s="57" t="s">
        <v>16</v>
      </c>
      <c r="E163" s="57" t="s">
        <v>202</v>
      </c>
      <c r="F163" s="57" t="s">
        <v>51</v>
      </c>
      <c r="G163" s="57" t="s">
        <v>32</v>
      </c>
      <c r="H163" s="67">
        <v>44546</v>
      </c>
      <c r="I163" s="82">
        <v>3</v>
      </c>
      <c r="J163" s="88">
        <v>3.58</v>
      </c>
      <c r="K163" s="92">
        <v>10.74</v>
      </c>
      <c r="L163" s="246">
        <f>SUBTOTAL(9,I148:I163)</f>
        <v>55</v>
      </c>
      <c r="M163" s="247">
        <f>SUBTOTAL(9,K148:K163)</f>
        <v>181.78000000000003</v>
      </c>
    </row>
    <row r="164" spans="1:13" ht="12.75" customHeight="1" x14ac:dyDescent="0.2">
      <c r="A164" s="224" t="s">
        <v>204</v>
      </c>
      <c r="B164" s="66">
        <v>37730</v>
      </c>
      <c r="C164" s="223" t="s">
        <v>205</v>
      </c>
      <c r="D164" s="10" t="s">
        <v>16</v>
      </c>
      <c r="E164" s="10" t="s">
        <v>202</v>
      </c>
      <c r="F164" s="60"/>
      <c r="G164" s="10" t="s">
        <v>32</v>
      </c>
      <c r="H164" s="66">
        <v>44468</v>
      </c>
      <c r="I164" s="114">
        <v>2</v>
      </c>
      <c r="J164" s="87">
        <v>2.5</v>
      </c>
      <c r="K164" s="91">
        <v>5</v>
      </c>
      <c r="L164" s="228"/>
      <c r="M164" s="340"/>
    </row>
    <row r="165" spans="1:13" ht="12.75" customHeight="1" x14ac:dyDescent="0.2">
      <c r="A165" s="350" t="s">
        <v>204</v>
      </c>
      <c r="B165" s="348">
        <v>37730</v>
      </c>
      <c r="C165" s="351" t="s">
        <v>205</v>
      </c>
      <c r="D165" s="2" t="s">
        <v>16</v>
      </c>
      <c r="E165" s="2" t="s">
        <v>202</v>
      </c>
      <c r="F165" s="56"/>
      <c r="G165" s="2" t="s">
        <v>32</v>
      </c>
      <c r="H165" s="348">
        <v>44527</v>
      </c>
      <c r="I165" s="349">
        <v>3</v>
      </c>
      <c r="J165" s="352">
        <v>3.58</v>
      </c>
      <c r="K165" s="353">
        <f>J165*I165</f>
        <v>10.74</v>
      </c>
      <c r="L165" s="354"/>
      <c r="M165" s="355"/>
    </row>
    <row r="166" spans="1:13" ht="12.75" customHeight="1" x14ac:dyDescent="0.2">
      <c r="A166" s="350" t="s">
        <v>204</v>
      </c>
      <c r="B166" s="348">
        <v>37730</v>
      </c>
      <c r="C166" s="351" t="s">
        <v>205</v>
      </c>
      <c r="D166" s="2" t="s">
        <v>16</v>
      </c>
      <c r="E166" s="2" t="s">
        <v>202</v>
      </c>
      <c r="F166" s="56"/>
      <c r="G166" s="2" t="s">
        <v>32</v>
      </c>
      <c r="H166" s="348">
        <v>44531</v>
      </c>
      <c r="I166" s="349">
        <v>3</v>
      </c>
      <c r="J166" s="352">
        <v>3.58</v>
      </c>
      <c r="K166" s="353">
        <v>10.74</v>
      </c>
      <c r="L166" s="354"/>
      <c r="M166" s="355"/>
    </row>
    <row r="167" spans="1:13" ht="12.75" customHeight="1" x14ac:dyDescent="0.2">
      <c r="A167" s="350" t="s">
        <v>204</v>
      </c>
      <c r="B167" s="348">
        <v>37730</v>
      </c>
      <c r="C167" s="351" t="s">
        <v>205</v>
      </c>
      <c r="D167" s="2" t="s">
        <v>16</v>
      </c>
      <c r="E167" s="2" t="s">
        <v>202</v>
      </c>
      <c r="F167" s="56"/>
      <c r="G167" s="2" t="s">
        <v>32</v>
      </c>
      <c r="H167" s="348">
        <v>44538</v>
      </c>
      <c r="I167" s="349">
        <v>3</v>
      </c>
      <c r="J167" s="352">
        <v>3.58</v>
      </c>
      <c r="K167" s="353">
        <v>10.74</v>
      </c>
      <c r="L167" s="354"/>
      <c r="M167" s="355"/>
    </row>
    <row r="168" spans="1:13" ht="12.75" customHeight="1" x14ac:dyDescent="0.2">
      <c r="A168" s="350" t="s">
        <v>204</v>
      </c>
      <c r="B168" s="348">
        <v>37730</v>
      </c>
      <c r="C168" s="351" t="s">
        <v>205</v>
      </c>
      <c r="D168" s="2" t="s">
        <v>16</v>
      </c>
      <c r="E168" s="2" t="s">
        <v>202</v>
      </c>
      <c r="F168" s="56"/>
      <c r="G168" s="2" t="s">
        <v>32</v>
      </c>
      <c r="H168" s="348">
        <v>44541</v>
      </c>
      <c r="I168" s="349">
        <v>3</v>
      </c>
      <c r="J168" s="352">
        <v>3.58</v>
      </c>
      <c r="K168" s="353">
        <v>10.74</v>
      </c>
      <c r="L168" s="354"/>
      <c r="M168" s="355"/>
    </row>
    <row r="169" spans="1:13" ht="12.75" customHeight="1" thickBot="1" x14ac:dyDescent="0.25">
      <c r="A169" s="350" t="s">
        <v>204</v>
      </c>
      <c r="B169" s="348">
        <v>37730</v>
      </c>
      <c r="C169" s="351" t="s">
        <v>205</v>
      </c>
      <c r="D169" s="57" t="s">
        <v>16</v>
      </c>
      <c r="E169" s="57" t="s">
        <v>202</v>
      </c>
      <c r="F169" s="57" t="s">
        <v>51</v>
      </c>
      <c r="G169" s="57" t="s">
        <v>32</v>
      </c>
      <c r="H169" s="67">
        <v>44546</v>
      </c>
      <c r="I169" s="104">
        <v>3</v>
      </c>
      <c r="J169" s="88">
        <v>3.58</v>
      </c>
      <c r="K169" s="92">
        <v>10.74</v>
      </c>
      <c r="L169" s="246">
        <f>SUBTOTAL(9,I164:I169)</f>
        <v>17</v>
      </c>
      <c r="M169" s="247">
        <f>SUBTOTAL(9,K164:K169)</f>
        <v>58.7</v>
      </c>
    </row>
    <row r="170" spans="1:13" x14ac:dyDescent="0.2">
      <c r="A170" s="115" t="s">
        <v>21</v>
      </c>
      <c r="B170" s="70">
        <v>35819</v>
      </c>
      <c r="C170" s="108" t="s">
        <v>22</v>
      </c>
      <c r="D170" s="61" t="s">
        <v>16</v>
      </c>
      <c r="E170" s="61" t="s">
        <v>202</v>
      </c>
      <c r="F170" s="61" t="s">
        <v>51</v>
      </c>
      <c r="G170" s="79" t="s">
        <v>23</v>
      </c>
      <c r="H170" s="71">
        <v>44205</v>
      </c>
      <c r="I170" s="83">
        <v>3</v>
      </c>
      <c r="J170" s="89">
        <v>3.3330000000000002</v>
      </c>
      <c r="K170" s="93">
        <v>9.9990000000000006</v>
      </c>
      <c r="L170" s="235"/>
      <c r="M170" s="249"/>
    </row>
    <row r="171" spans="1:13" x14ac:dyDescent="0.2">
      <c r="A171" s="124" t="s">
        <v>21</v>
      </c>
      <c r="B171" s="15">
        <v>35819</v>
      </c>
      <c r="C171" s="107" t="s">
        <v>22</v>
      </c>
      <c r="D171" s="2" t="s">
        <v>16</v>
      </c>
      <c r="E171" s="10" t="s">
        <v>202</v>
      </c>
      <c r="F171" s="2" t="s">
        <v>51</v>
      </c>
      <c r="G171" s="16" t="s">
        <v>23</v>
      </c>
      <c r="H171" s="5">
        <v>44218</v>
      </c>
      <c r="I171" s="13">
        <v>3</v>
      </c>
      <c r="J171" s="7">
        <v>3.3330000000000002</v>
      </c>
      <c r="K171" s="8">
        <v>9.9990000000000006</v>
      </c>
      <c r="L171" s="252"/>
      <c r="M171" s="273"/>
    </row>
    <row r="172" spans="1:13" x14ac:dyDescent="0.2">
      <c r="A172" s="124" t="s">
        <v>21</v>
      </c>
      <c r="B172" s="15">
        <v>35819</v>
      </c>
      <c r="C172" s="107" t="s">
        <v>22</v>
      </c>
      <c r="D172" s="2" t="s">
        <v>16</v>
      </c>
      <c r="E172" s="10" t="s">
        <v>202</v>
      </c>
      <c r="F172" s="2" t="s">
        <v>51</v>
      </c>
      <c r="G172" s="16" t="s">
        <v>23</v>
      </c>
      <c r="H172" s="5">
        <v>44260</v>
      </c>
      <c r="I172" s="6">
        <v>3</v>
      </c>
      <c r="J172" s="7">
        <v>3.3330000000000002</v>
      </c>
      <c r="K172" s="8">
        <v>9.9990000000000006</v>
      </c>
      <c r="L172" s="252"/>
      <c r="M172" s="273"/>
    </row>
    <row r="173" spans="1:13" x14ac:dyDescent="0.2">
      <c r="A173" s="124" t="s">
        <v>21</v>
      </c>
      <c r="B173" s="15">
        <v>35819</v>
      </c>
      <c r="C173" s="107" t="s">
        <v>22</v>
      </c>
      <c r="D173" s="2" t="s">
        <v>16</v>
      </c>
      <c r="E173" s="10" t="s">
        <v>202</v>
      </c>
      <c r="F173" s="2" t="s">
        <v>51</v>
      </c>
      <c r="G173" s="16" t="s">
        <v>23</v>
      </c>
      <c r="H173" s="5">
        <v>44265</v>
      </c>
      <c r="I173" s="6">
        <v>3</v>
      </c>
      <c r="J173" s="7">
        <v>3.3330000000000002</v>
      </c>
      <c r="K173" s="8">
        <v>9.9990000000000006</v>
      </c>
      <c r="L173" s="252"/>
      <c r="M173" s="273"/>
    </row>
    <row r="174" spans="1:13" x14ac:dyDescent="0.2">
      <c r="A174" s="124" t="s">
        <v>21</v>
      </c>
      <c r="B174" s="15">
        <v>35819</v>
      </c>
      <c r="C174" s="107" t="s">
        <v>22</v>
      </c>
      <c r="D174" s="2" t="s">
        <v>16</v>
      </c>
      <c r="E174" s="10" t="s">
        <v>202</v>
      </c>
      <c r="F174" s="2" t="s">
        <v>51</v>
      </c>
      <c r="G174" s="16" t="s">
        <v>23</v>
      </c>
      <c r="H174" s="5">
        <v>44282</v>
      </c>
      <c r="I174" s="6">
        <v>3</v>
      </c>
      <c r="J174" s="7">
        <v>3.3330000000000002</v>
      </c>
      <c r="K174" s="8">
        <v>9.9990000000000006</v>
      </c>
      <c r="L174" s="252"/>
      <c r="M174" s="273"/>
    </row>
    <row r="175" spans="1:13" x14ac:dyDescent="0.2">
      <c r="A175" s="124" t="s">
        <v>21</v>
      </c>
      <c r="B175" s="15">
        <v>35819</v>
      </c>
      <c r="C175" s="107" t="s">
        <v>22</v>
      </c>
      <c r="D175" s="2" t="s">
        <v>16</v>
      </c>
      <c r="E175" s="10" t="s">
        <v>202</v>
      </c>
      <c r="F175" s="2" t="s">
        <v>51</v>
      </c>
      <c r="G175" s="16" t="s">
        <v>23</v>
      </c>
      <c r="H175" s="5">
        <v>44289</v>
      </c>
      <c r="I175" s="6">
        <v>3</v>
      </c>
      <c r="J175" s="7">
        <v>3.3330000000000002</v>
      </c>
      <c r="K175" s="8">
        <v>9.9990000000000006</v>
      </c>
      <c r="L175" s="252"/>
      <c r="M175" s="273"/>
    </row>
    <row r="176" spans="1:13" x14ac:dyDescent="0.2">
      <c r="A176" s="125" t="s">
        <v>21</v>
      </c>
      <c r="B176" s="72">
        <v>35819</v>
      </c>
      <c r="C176" s="109" t="s">
        <v>22</v>
      </c>
      <c r="D176" s="2" t="s">
        <v>16</v>
      </c>
      <c r="E176" s="10" t="s">
        <v>202</v>
      </c>
      <c r="F176" s="2" t="s">
        <v>51</v>
      </c>
      <c r="G176" s="76" t="s">
        <v>23</v>
      </c>
      <c r="H176" s="5">
        <v>44300</v>
      </c>
      <c r="I176" s="13">
        <v>3</v>
      </c>
      <c r="J176" s="85">
        <v>3.3330000000000002</v>
      </c>
      <c r="K176" s="9">
        <v>9.9990000000000006</v>
      </c>
      <c r="L176" s="274"/>
      <c r="M176" s="245"/>
    </row>
    <row r="177" spans="1:13" x14ac:dyDescent="0.2">
      <c r="A177" s="225" t="s">
        <v>21</v>
      </c>
      <c r="B177" s="15">
        <v>35819</v>
      </c>
      <c r="C177" s="107" t="s">
        <v>22</v>
      </c>
      <c r="D177" s="2" t="s">
        <v>16</v>
      </c>
      <c r="E177" s="2" t="s">
        <v>213</v>
      </c>
      <c r="F177" s="2" t="s">
        <v>51</v>
      </c>
      <c r="G177" s="16" t="s">
        <v>139</v>
      </c>
      <c r="H177" s="5">
        <v>44450</v>
      </c>
      <c r="I177" s="6">
        <v>10</v>
      </c>
      <c r="J177" s="7">
        <v>3.58</v>
      </c>
      <c r="K177" s="8">
        <v>35.799999999999997</v>
      </c>
      <c r="L177" s="272"/>
      <c r="M177" s="273"/>
    </row>
    <row r="178" spans="1:13" x14ac:dyDescent="0.2">
      <c r="A178" s="225" t="s">
        <v>21</v>
      </c>
      <c r="B178" s="15">
        <v>35819</v>
      </c>
      <c r="C178" s="107" t="s">
        <v>22</v>
      </c>
      <c r="D178" s="2" t="s">
        <v>16</v>
      </c>
      <c r="E178" s="2" t="s">
        <v>213</v>
      </c>
      <c r="F178" s="2" t="s">
        <v>51</v>
      </c>
      <c r="G178" s="16" t="s">
        <v>139</v>
      </c>
      <c r="H178" s="5">
        <v>44451</v>
      </c>
      <c r="I178" s="13">
        <v>10</v>
      </c>
      <c r="J178" s="7">
        <v>3.58</v>
      </c>
      <c r="K178" s="8">
        <v>35.799999999999997</v>
      </c>
      <c r="L178" s="272"/>
      <c r="M178" s="273"/>
    </row>
    <row r="179" spans="1:13" x14ac:dyDescent="0.2">
      <c r="A179" s="225" t="s">
        <v>21</v>
      </c>
      <c r="B179" s="15">
        <v>35819</v>
      </c>
      <c r="C179" s="107" t="s">
        <v>22</v>
      </c>
      <c r="D179" s="2" t="s">
        <v>16</v>
      </c>
      <c r="E179" s="10" t="s">
        <v>202</v>
      </c>
      <c r="F179" s="2" t="s">
        <v>51</v>
      </c>
      <c r="G179" s="76" t="s">
        <v>23</v>
      </c>
      <c r="H179" s="5">
        <v>44468</v>
      </c>
      <c r="I179" s="13">
        <v>3</v>
      </c>
      <c r="J179" s="7">
        <v>3.58</v>
      </c>
      <c r="K179" s="8">
        <v>10.74</v>
      </c>
      <c r="L179" s="272"/>
      <c r="M179" s="273"/>
    </row>
    <row r="180" spans="1:13" x14ac:dyDescent="0.2">
      <c r="A180" s="225" t="s">
        <v>21</v>
      </c>
      <c r="B180" s="15">
        <v>35819</v>
      </c>
      <c r="C180" s="107" t="s">
        <v>22</v>
      </c>
      <c r="D180" s="2" t="s">
        <v>16</v>
      </c>
      <c r="E180" s="10" t="s">
        <v>202</v>
      </c>
      <c r="F180" s="2" t="s">
        <v>51</v>
      </c>
      <c r="G180" s="76" t="s">
        <v>23</v>
      </c>
      <c r="H180" s="5">
        <v>44475</v>
      </c>
      <c r="I180" s="13">
        <v>3</v>
      </c>
      <c r="J180" s="7">
        <v>3.58</v>
      </c>
      <c r="K180" s="8">
        <v>10.74</v>
      </c>
      <c r="L180" s="272"/>
      <c r="M180" s="273"/>
    </row>
    <row r="181" spans="1:13" x14ac:dyDescent="0.2">
      <c r="A181" s="225" t="s">
        <v>21</v>
      </c>
      <c r="B181" s="15">
        <v>35819</v>
      </c>
      <c r="C181" s="107" t="s">
        <v>22</v>
      </c>
      <c r="D181" s="2" t="s">
        <v>16</v>
      </c>
      <c r="E181" s="10" t="s">
        <v>202</v>
      </c>
      <c r="F181" s="2" t="s">
        <v>51</v>
      </c>
      <c r="G181" s="76" t="s">
        <v>23</v>
      </c>
      <c r="H181" s="5">
        <v>44527</v>
      </c>
      <c r="I181" s="13">
        <v>3</v>
      </c>
      <c r="J181" s="7">
        <v>3.58</v>
      </c>
      <c r="K181" s="8">
        <f>J181*I181</f>
        <v>10.74</v>
      </c>
      <c r="L181" s="272"/>
      <c r="M181" s="273"/>
    </row>
    <row r="182" spans="1:13" x14ac:dyDescent="0.2">
      <c r="A182" s="225" t="s">
        <v>21</v>
      </c>
      <c r="B182" s="15">
        <v>35819</v>
      </c>
      <c r="C182" s="107" t="s">
        <v>22</v>
      </c>
      <c r="D182" s="2" t="s">
        <v>16</v>
      </c>
      <c r="E182" s="10" t="s">
        <v>202</v>
      </c>
      <c r="F182" s="2" t="s">
        <v>51</v>
      </c>
      <c r="G182" s="76" t="s">
        <v>23</v>
      </c>
      <c r="H182" s="5">
        <v>44531</v>
      </c>
      <c r="I182" s="13">
        <v>3</v>
      </c>
      <c r="J182" s="7">
        <v>3.58</v>
      </c>
      <c r="K182" s="8">
        <v>10.74</v>
      </c>
      <c r="L182" s="272"/>
      <c r="M182" s="273"/>
    </row>
    <row r="183" spans="1:13" x14ac:dyDescent="0.2">
      <c r="A183" s="225" t="s">
        <v>21</v>
      </c>
      <c r="B183" s="15">
        <v>35819</v>
      </c>
      <c r="C183" s="107" t="s">
        <v>22</v>
      </c>
      <c r="D183" s="2" t="s">
        <v>16</v>
      </c>
      <c r="E183" s="10" t="s">
        <v>202</v>
      </c>
      <c r="F183" s="2" t="s">
        <v>51</v>
      </c>
      <c r="G183" s="76" t="s">
        <v>23</v>
      </c>
      <c r="H183" s="5">
        <v>44538</v>
      </c>
      <c r="I183" s="13">
        <v>3</v>
      </c>
      <c r="J183" s="7">
        <v>3.58</v>
      </c>
      <c r="K183" s="8">
        <v>10.74</v>
      </c>
      <c r="L183" s="272"/>
      <c r="M183" s="273"/>
    </row>
    <row r="184" spans="1:13" x14ac:dyDescent="0.2">
      <c r="A184" s="225" t="s">
        <v>21</v>
      </c>
      <c r="B184" s="15">
        <v>35819</v>
      </c>
      <c r="C184" s="107" t="s">
        <v>22</v>
      </c>
      <c r="D184" s="2" t="s">
        <v>16</v>
      </c>
      <c r="E184" s="10" t="s">
        <v>202</v>
      </c>
      <c r="F184" s="2" t="s">
        <v>51</v>
      </c>
      <c r="G184" s="76" t="s">
        <v>23</v>
      </c>
      <c r="H184" s="5">
        <v>44541</v>
      </c>
      <c r="I184" s="13">
        <v>3</v>
      </c>
      <c r="J184" s="7">
        <v>3.58</v>
      </c>
      <c r="K184" s="8">
        <v>10.74</v>
      </c>
      <c r="L184" s="272"/>
      <c r="M184" s="273"/>
    </row>
    <row r="185" spans="1:13" ht="13.5" thickBot="1" x14ac:dyDescent="0.25">
      <c r="A185" s="373" t="s">
        <v>21</v>
      </c>
      <c r="B185" s="166">
        <v>35819</v>
      </c>
      <c r="C185" s="374" t="s">
        <v>22</v>
      </c>
      <c r="D185" s="57" t="s">
        <v>16</v>
      </c>
      <c r="E185" s="59" t="s">
        <v>202</v>
      </c>
      <c r="F185" s="57" t="s">
        <v>51</v>
      </c>
      <c r="G185" s="78" t="s">
        <v>23</v>
      </c>
      <c r="H185" s="103">
        <v>44546</v>
      </c>
      <c r="I185" s="117">
        <v>3</v>
      </c>
      <c r="J185" s="86">
        <v>3.58</v>
      </c>
      <c r="K185" s="90">
        <v>10.74</v>
      </c>
      <c r="L185" s="275">
        <f>SUBTOTAL(9,I170:I185)</f>
        <v>62</v>
      </c>
      <c r="M185" s="276">
        <f>SUBTOTAL(9,K170:K185)</f>
        <v>216.77300000000008</v>
      </c>
    </row>
    <row r="186" spans="1:13" x14ac:dyDescent="0.2">
      <c r="A186" s="115" t="s">
        <v>14</v>
      </c>
      <c r="B186" s="68">
        <v>36249</v>
      </c>
      <c r="C186" s="75" t="s">
        <v>15</v>
      </c>
      <c r="D186" s="61" t="s">
        <v>16</v>
      </c>
      <c r="E186" s="61" t="s">
        <v>202</v>
      </c>
      <c r="F186" s="61" t="s">
        <v>51</v>
      </c>
      <c r="G186" s="61" t="s">
        <v>17</v>
      </c>
      <c r="H186" s="71">
        <v>44205</v>
      </c>
      <c r="I186" s="83">
        <v>6</v>
      </c>
      <c r="J186" s="89">
        <v>3.3330000000000002</v>
      </c>
      <c r="K186" s="93">
        <v>19.998000000000001</v>
      </c>
      <c r="L186" s="235"/>
      <c r="M186" s="236"/>
    </row>
    <row r="187" spans="1:13" x14ac:dyDescent="0.2">
      <c r="A187" s="124" t="s">
        <v>14</v>
      </c>
      <c r="B187" s="3">
        <v>36249</v>
      </c>
      <c r="C187" s="4" t="s">
        <v>15</v>
      </c>
      <c r="D187" s="2" t="s">
        <v>16</v>
      </c>
      <c r="E187" s="10" t="s">
        <v>202</v>
      </c>
      <c r="F187" s="2" t="s">
        <v>51</v>
      </c>
      <c r="G187" s="2" t="s">
        <v>17</v>
      </c>
      <c r="H187" s="5">
        <v>44260</v>
      </c>
      <c r="I187" s="6">
        <v>6</v>
      </c>
      <c r="J187" s="7">
        <v>3.3330000000000002</v>
      </c>
      <c r="K187" s="8">
        <v>19.998000000000001</v>
      </c>
      <c r="L187" s="252"/>
      <c r="M187" s="253"/>
    </row>
    <row r="188" spans="1:13" x14ac:dyDescent="0.2">
      <c r="A188" s="125" t="s">
        <v>14</v>
      </c>
      <c r="B188" s="63">
        <v>36249</v>
      </c>
      <c r="C188" s="30" t="s">
        <v>15</v>
      </c>
      <c r="D188" s="10" t="s">
        <v>16</v>
      </c>
      <c r="E188" s="10" t="s">
        <v>202</v>
      </c>
      <c r="F188" s="10" t="s">
        <v>51</v>
      </c>
      <c r="G188" s="10" t="s">
        <v>17</v>
      </c>
      <c r="H188" s="64">
        <v>44265</v>
      </c>
      <c r="I188" s="94">
        <v>6</v>
      </c>
      <c r="J188" s="85">
        <v>3.3330000000000002</v>
      </c>
      <c r="K188" s="9">
        <v>19.998000000000001</v>
      </c>
      <c r="L188" s="274"/>
      <c r="M188" s="277"/>
    </row>
    <row r="189" spans="1:13" x14ac:dyDescent="0.2">
      <c r="A189" s="125" t="s">
        <v>14</v>
      </c>
      <c r="B189" s="63">
        <v>36249</v>
      </c>
      <c r="C189" s="30" t="s">
        <v>15</v>
      </c>
      <c r="D189" s="2" t="s">
        <v>16</v>
      </c>
      <c r="E189" s="10" t="s">
        <v>202</v>
      </c>
      <c r="F189" s="2" t="s">
        <v>51</v>
      </c>
      <c r="G189" s="10" t="s">
        <v>17</v>
      </c>
      <c r="H189" s="5">
        <v>44282</v>
      </c>
      <c r="I189" s="6">
        <v>6</v>
      </c>
      <c r="J189" s="85">
        <v>3.3330000000000002</v>
      </c>
      <c r="K189" s="9">
        <v>19.998000000000001</v>
      </c>
      <c r="L189" s="274"/>
      <c r="M189" s="277"/>
    </row>
    <row r="190" spans="1:13" x14ac:dyDescent="0.2">
      <c r="A190" s="125" t="s">
        <v>14</v>
      </c>
      <c r="B190" s="63">
        <v>36249</v>
      </c>
      <c r="C190" s="30" t="s">
        <v>15</v>
      </c>
      <c r="D190" s="2" t="s">
        <v>16</v>
      </c>
      <c r="E190" s="10" t="s">
        <v>202</v>
      </c>
      <c r="F190" s="2" t="s">
        <v>51</v>
      </c>
      <c r="G190" s="10" t="s">
        <v>17</v>
      </c>
      <c r="H190" s="5">
        <v>44289</v>
      </c>
      <c r="I190" s="6">
        <v>6</v>
      </c>
      <c r="J190" s="85">
        <v>3.3330000000000002</v>
      </c>
      <c r="K190" s="9">
        <v>19.998000000000001</v>
      </c>
      <c r="L190" s="278"/>
      <c r="M190" s="279"/>
    </row>
    <row r="191" spans="1:13" x14ac:dyDescent="0.2">
      <c r="A191" s="124" t="s">
        <v>14</v>
      </c>
      <c r="B191" s="3">
        <v>36249</v>
      </c>
      <c r="C191" s="4" t="s">
        <v>15</v>
      </c>
      <c r="D191" s="2" t="s">
        <v>16</v>
      </c>
      <c r="E191" s="10" t="s">
        <v>202</v>
      </c>
      <c r="F191" s="2" t="s">
        <v>51</v>
      </c>
      <c r="G191" s="2" t="s">
        <v>17</v>
      </c>
      <c r="H191" s="5">
        <v>44300</v>
      </c>
      <c r="I191" s="6">
        <v>6</v>
      </c>
      <c r="J191" s="7">
        <v>3.3330000000000002</v>
      </c>
      <c r="K191" s="8">
        <v>19.998000000000001</v>
      </c>
      <c r="L191" s="250"/>
      <c r="M191" s="251"/>
    </row>
    <row r="192" spans="1:13" x14ac:dyDescent="0.2">
      <c r="A192" s="125" t="s">
        <v>14</v>
      </c>
      <c r="B192" s="63">
        <v>36249</v>
      </c>
      <c r="C192" s="30" t="s">
        <v>15</v>
      </c>
      <c r="D192" s="10" t="s">
        <v>16</v>
      </c>
      <c r="E192" s="2" t="s">
        <v>213</v>
      </c>
      <c r="F192" s="10" t="s">
        <v>51</v>
      </c>
      <c r="G192" s="10" t="s">
        <v>138</v>
      </c>
      <c r="H192" s="64">
        <v>44450</v>
      </c>
      <c r="I192" s="94">
        <v>15</v>
      </c>
      <c r="J192" s="85">
        <v>3.58</v>
      </c>
      <c r="K192" s="9">
        <v>53.7</v>
      </c>
      <c r="L192" s="280"/>
      <c r="M192" s="277"/>
    </row>
    <row r="193" spans="1:13" x14ac:dyDescent="0.2">
      <c r="A193" s="125" t="s">
        <v>14</v>
      </c>
      <c r="B193" s="63">
        <v>36249</v>
      </c>
      <c r="C193" s="30" t="s">
        <v>15</v>
      </c>
      <c r="D193" s="2" t="s">
        <v>16</v>
      </c>
      <c r="E193" s="2" t="s">
        <v>213</v>
      </c>
      <c r="F193" s="2" t="s">
        <v>51</v>
      </c>
      <c r="G193" s="2" t="s">
        <v>138</v>
      </c>
      <c r="H193" s="5">
        <v>44451</v>
      </c>
      <c r="I193" s="6">
        <v>15</v>
      </c>
      <c r="J193" s="7">
        <v>3.58</v>
      </c>
      <c r="K193" s="8">
        <v>53.7</v>
      </c>
      <c r="L193" s="272"/>
      <c r="M193" s="338"/>
    </row>
    <row r="194" spans="1:13" x14ac:dyDescent="0.2">
      <c r="A194" s="124" t="s">
        <v>14</v>
      </c>
      <c r="B194" s="63">
        <v>36249</v>
      </c>
      <c r="C194" s="30" t="s">
        <v>15</v>
      </c>
      <c r="D194" s="2" t="s">
        <v>16</v>
      </c>
      <c r="E194" s="10" t="s">
        <v>202</v>
      </c>
      <c r="F194" s="2" t="s">
        <v>51</v>
      </c>
      <c r="G194" s="2" t="s">
        <v>206</v>
      </c>
      <c r="H194" s="5">
        <v>44468</v>
      </c>
      <c r="I194" s="6">
        <v>8</v>
      </c>
      <c r="J194" s="7">
        <v>3.58</v>
      </c>
      <c r="K194" s="8">
        <v>28.64</v>
      </c>
      <c r="L194" s="272"/>
      <c r="M194" s="338"/>
    </row>
    <row r="195" spans="1:13" x14ac:dyDescent="0.2">
      <c r="A195" s="124" t="s">
        <v>14</v>
      </c>
      <c r="B195" s="3">
        <v>36249</v>
      </c>
      <c r="C195" s="4" t="s">
        <v>15</v>
      </c>
      <c r="D195" s="2" t="s">
        <v>16</v>
      </c>
      <c r="E195" s="10" t="s">
        <v>202</v>
      </c>
      <c r="F195" s="2" t="s">
        <v>51</v>
      </c>
      <c r="G195" s="2" t="s">
        <v>206</v>
      </c>
      <c r="H195" s="5">
        <v>44475</v>
      </c>
      <c r="I195" s="6">
        <v>8</v>
      </c>
      <c r="J195" s="7">
        <v>3.58</v>
      </c>
      <c r="K195" s="8">
        <v>28.64</v>
      </c>
      <c r="L195" s="272"/>
      <c r="M195" s="338"/>
    </row>
    <row r="196" spans="1:13" x14ac:dyDescent="0.2">
      <c r="A196" s="125" t="s">
        <v>14</v>
      </c>
      <c r="B196" s="3">
        <v>36249</v>
      </c>
      <c r="C196" s="30" t="s">
        <v>15</v>
      </c>
      <c r="D196" s="10" t="s">
        <v>16</v>
      </c>
      <c r="E196" s="10" t="s">
        <v>202</v>
      </c>
      <c r="F196" s="10" t="s">
        <v>51</v>
      </c>
      <c r="G196" s="2" t="s">
        <v>206</v>
      </c>
      <c r="H196" s="5">
        <v>44527</v>
      </c>
      <c r="I196" s="6">
        <v>8</v>
      </c>
      <c r="J196" s="7">
        <v>3.58</v>
      </c>
      <c r="K196" s="8">
        <v>28.64</v>
      </c>
      <c r="L196" s="272"/>
      <c r="M196" s="338"/>
    </row>
    <row r="197" spans="1:13" x14ac:dyDescent="0.2">
      <c r="A197" s="124" t="s">
        <v>14</v>
      </c>
      <c r="B197" s="63">
        <v>36249</v>
      </c>
      <c r="C197" s="4" t="s">
        <v>15</v>
      </c>
      <c r="D197" s="2" t="s">
        <v>16</v>
      </c>
      <c r="E197" s="10" t="s">
        <v>202</v>
      </c>
      <c r="F197" s="2" t="s">
        <v>51</v>
      </c>
      <c r="G197" s="2" t="s">
        <v>206</v>
      </c>
      <c r="H197" s="5">
        <v>44531</v>
      </c>
      <c r="I197" s="6">
        <v>8</v>
      </c>
      <c r="J197" s="7">
        <v>3.58</v>
      </c>
      <c r="K197" s="8">
        <v>28.64</v>
      </c>
      <c r="L197" s="272"/>
      <c r="M197" s="338"/>
    </row>
    <row r="198" spans="1:13" x14ac:dyDescent="0.2">
      <c r="A198" s="125" t="s">
        <v>14</v>
      </c>
      <c r="B198" s="3">
        <v>36249</v>
      </c>
      <c r="C198" s="30" t="s">
        <v>15</v>
      </c>
      <c r="D198" s="10" t="s">
        <v>16</v>
      </c>
      <c r="E198" s="10" t="s">
        <v>202</v>
      </c>
      <c r="F198" s="10" t="s">
        <v>51</v>
      </c>
      <c r="G198" s="2" t="s">
        <v>206</v>
      </c>
      <c r="H198" s="5">
        <v>44538</v>
      </c>
      <c r="I198" s="6">
        <v>8</v>
      </c>
      <c r="J198" s="7">
        <v>3.58</v>
      </c>
      <c r="K198" s="8">
        <v>28.64</v>
      </c>
      <c r="L198" s="272"/>
      <c r="M198" s="338"/>
    </row>
    <row r="199" spans="1:13" x14ac:dyDescent="0.2">
      <c r="A199" s="124" t="s">
        <v>14</v>
      </c>
      <c r="B199" s="3">
        <v>36249</v>
      </c>
      <c r="C199" s="4" t="s">
        <v>15</v>
      </c>
      <c r="D199" s="2" t="s">
        <v>16</v>
      </c>
      <c r="E199" s="10" t="s">
        <v>202</v>
      </c>
      <c r="F199" s="2" t="s">
        <v>51</v>
      </c>
      <c r="G199" s="2" t="s">
        <v>206</v>
      </c>
      <c r="H199" s="5">
        <v>44541</v>
      </c>
      <c r="I199" s="6">
        <v>8</v>
      </c>
      <c r="J199" s="7">
        <v>3.58</v>
      </c>
      <c r="K199" s="8">
        <v>28.64</v>
      </c>
      <c r="L199" s="272"/>
      <c r="M199" s="338"/>
    </row>
    <row r="200" spans="1:13" ht="13.5" thickBot="1" x14ac:dyDescent="0.25">
      <c r="A200" s="116" t="s">
        <v>14</v>
      </c>
      <c r="B200" s="65">
        <v>36249</v>
      </c>
      <c r="C200" s="73" t="s">
        <v>15</v>
      </c>
      <c r="D200" s="59" t="s">
        <v>16</v>
      </c>
      <c r="E200" s="59" t="s">
        <v>202</v>
      </c>
      <c r="F200" s="59" t="s">
        <v>51</v>
      </c>
      <c r="G200" s="57" t="s">
        <v>206</v>
      </c>
      <c r="H200" s="103">
        <v>44546</v>
      </c>
      <c r="I200" s="118">
        <v>8</v>
      </c>
      <c r="J200" s="86">
        <v>3.58</v>
      </c>
      <c r="K200" s="90">
        <v>28.64</v>
      </c>
      <c r="L200" s="275">
        <f>SUBTOTAL(9,I186:I200)</f>
        <v>122</v>
      </c>
      <c r="M200" s="281">
        <f>SUBTOTAL(9,K186:K200)</f>
        <v>427.86799999999994</v>
      </c>
    </row>
    <row r="201" spans="1:13" x14ac:dyDescent="0.2">
      <c r="A201" s="115" t="s">
        <v>143</v>
      </c>
      <c r="B201" s="68">
        <v>34772</v>
      </c>
      <c r="C201" s="75" t="s">
        <v>144</v>
      </c>
      <c r="D201" s="61" t="s">
        <v>16</v>
      </c>
      <c r="E201" s="61" t="s">
        <v>213</v>
      </c>
      <c r="F201" s="61" t="s">
        <v>51</v>
      </c>
      <c r="G201" s="61" t="s">
        <v>145</v>
      </c>
      <c r="H201" s="71">
        <v>44450</v>
      </c>
      <c r="I201" s="84">
        <v>10</v>
      </c>
      <c r="J201" s="89">
        <v>3.58</v>
      </c>
      <c r="K201" s="93">
        <v>35.799999999999997</v>
      </c>
      <c r="L201" s="248"/>
      <c r="M201" s="249"/>
    </row>
    <row r="202" spans="1:13" ht="13.5" thickBot="1" x14ac:dyDescent="0.25">
      <c r="A202" s="116" t="s">
        <v>143</v>
      </c>
      <c r="B202" s="65">
        <v>34772</v>
      </c>
      <c r="C202" s="73" t="s">
        <v>144</v>
      </c>
      <c r="D202" s="57" t="s">
        <v>16</v>
      </c>
      <c r="E202" s="57" t="s">
        <v>213</v>
      </c>
      <c r="F202" s="57" t="s">
        <v>51</v>
      </c>
      <c r="G202" s="59" t="s">
        <v>145</v>
      </c>
      <c r="H202" s="67">
        <v>44451</v>
      </c>
      <c r="I202" s="82">
        <v>10</v>
      </c>
      <c r="J202" s="86">
        <v>3.58</v>
      </c>
      <c r="K202" s="90">
        <v>35.799999999999997</v>
      </c>
      <c r="L202" s="275">
        <v>20</v>
      </c>
      <c r="M202" s="276">
        <v>71.599999999999994</v>
      </c>
    </row>
    <row r="203" spans="1:13" x14ac:dyDescent="0.2">
      <c r="A203" s="115" t="s">
        <v>159</v>
      </c>
      <c r="B203" s="71">
        <v>34741</v>
      </c>
      <c r="C203" s="75" t="s">
        <v>160</v>
      </c>
      <c r="D203" s="61" t="s">
        <v>16</v>
      </c>
      <c r="E203" s="61" t="s">
        <v>213</v>
      </c>
      <c r="F203" s="61" t="s">
        <v>51</v>
      </c>
      <c r="G203" s="79" t="s">
        <v>52</v>
      </c>
      <c r="H203" s="71">
        <v>44450</v>
      </c>
      <c r="I203" s="83">
        <v>2</v>
      </c>
      <c r="J203" s="89">
        <v>3.58</v>
      </c>
      <c r="K203" s="93">
        <v>7.16</v>
      </c>
      <c r="L203" s="83"/>
      <c r="M203" s="101"/>
    </row>
    <row r="204" spans="1:13" ht="13.5" thickBot="1" x14ac:dyDescent="0.25">
      <c r="A204" s="224" t="s">
        <v>159</v>
      </c>
      <c r="B204" s="66">
        <v>34741</v>
      </c>
      <c r="C204" s="223" t="s">
        <v>160</v>
      </c>
      <c r="D204" s="60" t="s">
        <v>16</v>
      </c>
      <c r="E204" s="57" t="s">
        <v>213</v>
      </c>
      <c r="F204" s="60" t="s">
        <v>51</v>
      </c>
      <c r="G204" s="77" t="s">
        <v>52</v>
      </c>
      <c r="H204" s="66">
        <v>44451</v>
      </c>
      <c r="I204" s="339">
        <v>4</v>
      </c>
      <c r="J204" s="87">
        <v>3.58</v>
      </c>
      <c r="K204" s="91">
        <v>14.32</v>
      </c>
      <c r="L204" s="228">
        <v>6</v>
      </c>
      <c r="M204" s="340">
        <v>21.48</v>
      </c>
    </row>
    <row r="205" spans="1:13" x14ac:dyDescent="0.2">
      <c r="A205" s="115" t="s">
        <v>33</v>
      </c>
      <c r="B205" s="71">
        <v>34108</v>
      </c>
      <c r="C205" s="133" t="s">
        <v>209</v>
      </c>
      <c r="D205" s="61" t="s">
        <v>49</v>
      </c>
      <c r="E205" s="61" t="s">
        <v>50</v>
      </c>
      <c r="F205" s="61" t="s">
        <v>51</v>
      </c>
      <c r="G205" s="61" t="s">
        <v>35</v>
      </c>
      <c r="H205" s="71">
        <v>44359</v>
      </c>
      <c r="I205" s="84">
        <v>10</v>
      </c>
      <c r="J205" s="145">
        <v>3.5</v>
      </c>
      <c r="K205" s="93">
        <v>35</v>
      </c>
      <c r="L205" s="96"/>
      <c r="M205" s="100"/>
    </row>
    <row r="206" spans="1:13" x14ac:dyDescent="0.2">
      <c r="A206" s="169" t="s">
        <v>33</v>
      </c>
      <c r="B206" s="5">
        <v>34108</v>
      </c>
      <c r="C206" s="4" t="s">
        <v>34</v>
      </c>
      <c r="D206" s="2" t="s">
        <v>16</v>
      </c>
      <c r="E206" s="2" t="s">
        <v>202</v>
      </c>
      <c r="F206" s="2" t="s">
        <v>51</v>
      </c>
      <c r="G206" s="16" t="s">
        <v>35</v>
      </c>
      <c r="H206" s="5">
        <v>44205</v>
      </c>
      <c r="I206" s="6">
        <v>6</v>
      </c>
      <c r="J206" s="7">
        <v>3.3330000000000002</v>
      </c>
      <c r="K206" s="8">
        <v>19.998000000000001</v>
      </c>
      <c r="L206" s="11"/>
      <c r="M206" s="102"/>
    </row>
    <row r="207" spans="1:13" x14ac:dyDescent="0.2">
      <c r="A207" s="169" t="s">
        <v>33</v>
      </c>
      <c r="B207" s="5">
        <v>34108</v>
      </c>
      <c r="C207" s="4" t="s">
        <v>34</v>
      </c>
      <c r="D207" s="2" t="s">
        <v>16</v>
      </c>
      <c r="E207" s="2" t="s">
        <v>202</v>
      </c>
      <c r="F207" s="2" t="s">
        <v>51</v>
      </c>
      <c r="G207" s="16" t="s">
        <v>35</v>
      </c>
      <c r="H207" s="5">
        <v>44218</v>
      </c>
      <c r="I207" s="6">
        <v>6</v>
      </c>
      <c r="J207" s="7">
        <v>3.3330000000000002</v>
      </c>
      <c r="K207" s="8">
        <v>19.998000000000001</v>
      </c>
      <c r="L207" s="11"/>
      <c r="M207" s="102"/>
    </row>
    <row r="208" spans="1:13" x14ac:dyDescent="0.2">
      <c r="A208" s="169" t="s">
        <v>33</v>
      </c>
      <c r="B208" s="5">
        <v>34108</v>
      </c>
      <c r="C208" s="4" t="s">
        <v>34</v>
      </c>
      <c r="D208" s="2" t="s">
        <v>16</v>
      </c>
      <c r="E208" s="2" t="s">
        <v>202</v>
      </c>
      <c r="F208" s="2" t="s">
        <v>51</v>
      </c>
      <c r="G208" s="16" t="s">
        <v>35</v>
      </c>
      <c r="H208" s="5">
        <v>44260</v>
      </c>
      <c r="I208" s="6">
        <v>6</v>
      </c>
      <c r="J208" s="7">
        <v>3.3330000000000002</v>
      </c>
      <c r="K208" s="8">
        <v>19.998000000000001</v>
      </c>
      <c r="L208" s="11"/>
      <c r="M208" s="102"/>
    </row>
    <row r="209" spans="1:13" x14ac:dyDescent="0.2">
      <c r="A209" s="169" t="s">
        <v>33</v>
      </c>
      <c r="B209" s="5">
        <v>34108</v>
      </c>
      <c r="C209" s="4" t="s">
        <v>34</v>
      </c>
      <c r="D209" s="2" t="s">
        <v>16</v>
      </c>
      <c r="E209" s="2" t="s">
        <v>202</v>
      </c>
      <c r="F209" s="2" t="s">
        <v>51</v>
      </c>
      <c r="G209" s="16" t="s">
        <v>35</v>
      </c>
      <c r="H209" s="5">
        <v>44265</v>
      </c>
      <c r="I209" s="6">
        <v>6</v>
      </c>
      <c r="J209" s="7">
        <v>3.3330000000000002</v>
      </c>
      <c r="K209" s="8">
        <v>19.998000000000001</v>
      </c>
      <c r="L209" s="12"/>
      <c r="M209" s="97"/>
    </row>
    <row r="210" spans="1:13" x14ac:dyDescent="0.2">
      <c r="A210" s="169" t="s">
        <v>33</v>
      </c>
      <c r="B210" s="5">
        <v>34108</v>
      </c>
      <c r="C210" s="4" t="s">
        <v>34</v>
      </c>
      <c r="D210" s="2" t="s">
        <v>16</v>
      </c>
      <c r="E210" s="2" t="s">
        <v>202</v>
      </c>
      <c r="F210" s="2" t="s">
        <v>51</v>
      </c>
      <c r="G210" s="16" t="s">
        <v>35</v>
      </c>
      <c r="H210" s="5">
        <v>44282</v>
      </c>
      <c r="I210" s="6">
        <v>6</v>
      </c>
      <c r="J210" s="7">
        <v>3.3330000000000002</v>
      </c>
      <c r="K210" s="8">
        <v>19.998000000000001</v>
      </c>
      <c r="L210" s="12"/>
      <c r="M210" s="97"/>
    </row>
    <row r="211" spans="1:13" x14ac:dyDescent="0.2">
      <c r="A211" s="169" t="s">
        <v>33</v>
      </c>
      <c r="B211" s="5">
        <v>34108</v>
      </c>
      <c r="C211" s="4" t="s">
        <v>34</v>
      </c>
      <c r="D211" s="2" t="s">
        <v>16</v>
      </c>
      <c r="E211" s="2" t="s">
        <v>202</v>
      </c>
      <c r="F211" s="2" t="s">
        <v>51</v>
      </c>
      <c r="G211" s="16" t="s">
        <v>35</v>
      </c>
      <c r="H211" s="5">
        <v>44289</v>
      </c>
      <c r="I211" s="6">
        <v>6</v>
      </c>
      <c r="J211" s="7">
        <v>3.3330000000000002</v>
      </c>
      <c r="K211" s="8">
        <v>19.998000000000001</v>
      </c>
      <c r="L211" s="12"/>
      <c r="M211" s="97"/>
    </row>
    <row r="212" spans="1:13" x14ac:dyDescent="0.2">
      <c r="A212" s="169" t="s">
        <v>33</v>
      </c>
      <c r="B212" s="5">
        <v>34108</v>
      </c>
      <c r="C212" s="4" t="s">
        <v>34</v>
      </c>
      <c r="D212" s="2" t="s">
        <v>16</v>
      </c>
      <c r="E212" s="2" t="s">
        <v>202</v>
      </c>
      <c r="F212" s="2" t="s">
        <v>51</v>
      </c>
      <c r="G212" s="16" t="s">
        <v>35</v>
      </c>
      <c r="H212" s="5">
        <v>44300</v>
      </c>
      <c r="I212" s="6">
        <v>6</v>
      </c>
      <c r="J212" s="7">
        <v>3.3330000000000002</v>
      </c>
      <c r="K212" s="8">
        <v>19.998000000000001</v>
      </c>
      <c r="L212" s="250"/>
      <c r="M212" s="251"/>
    </row>
    <row r="213" spans="1:13" x14ac:dyDescent="0.2">
      <c r="A213" s="169" t="s">
        <v>33</v>
      </c>
      <c r="B213" s="5">
        <v>34108</v>
      </c>
      <c r="C213" s="4" t="s">
        <v>34</v>
      </c>
      <c r="D213" s="2" t="s">
        <v>16</v>
      </c>
      <c r="E213" s="2" t="s">
        <v>202</v>
      </c>
      <c r="F213" s="2" t="s">
        <v>51</v>
      </c>
      <c r="G213" s="16" t="s">
        <v>35</v>
      </c>
      <c r="H213" s="5">
        <v>44468</v>
      </c>
      <c r="I213" s="6">
        <v>6</v>
      </c>
      <c r="J213" s="7">
        <v>3.58</v>
      </c>
      <c r="K213" s="8">
        <v>21.48</v>
      </c>
      <c r="L213" s="250"/>
      <c r="M213" s="251"/>
    </row>
    <row r="214" spans="1:13" x14ac:dyDescent="0.2">
      <c r="A214" s="169" t="s">
        <v>33</v>
      </c>
      <c r="B214" s="5">
        <v>34108</v>
      </c>
      <c r="C214" s="4" t="s">
        <v>34</v>
      </c>
      <c r="D214" s="2" t="s">
        <v>16</v>
      </c>
      <c r="E214" s="2" t="s">
        <v>202</v>
      </c>
      <c r="F214" s="2" t="s">
        <v>51</v>
      </c>
      <c r="G214" s="16" t="s">
        <v>35</v>
      </c>
      <c r="H214" s="5">
        <v>44475</v>
      </c>
      <c r="I214" s="6">
        <v>6</v>
      </c>
      <c r="J214" s="7">
        <v>3.58</v>
      </c>
      <c r="K214" s="8">
        <v>21.48</v>
      </c>
      <c r="L214" s="250"/>
      <c r="M214" s="251"/>
    </row>
    <row r="215" spans="1:13" x14ac:dyDescent="0.2">
      <c r="A215" s="169" t="s">
        <v>33</v>
      </c>
      <c r="B215" s="5">
        <v>34108</v>
      </c>
      <c r="C215" s="4" t="s">
        <v>34</v>
      </c>
      <c r="D215" s="2" t="s">
        <v>16</v>
      </c>
      <c r="E215" s="2" t="s">
        <v>202</v>
      </c>
      <c r="F215" s="2" t="s">
        <v>51</v>
      </c>
      <c r="G215" s="16" t="s">
        <v>35</v>
      </c>
      <c r="H215" s="66">
        <v>44527</v>
      </c>
      <c r="I215" s="114">
        <v>6</v>
      </c>
      <c r="J215" s="85">
        <v>3.58</v>
      </c>
      <c r="K215" s="9">
        <f>J215*I215</f>
        <v>21.48</v>
      </c>
      <c r="L215" s="375"/>
      <c r="M215" s="376"/>
    </row>
    <row r="216" spans="1:13" x14ac:dyDescent="0.2">
      <c r="A216" s="169" t="s">
        <v>33</v>
      </c>
      <c r="B216" s="5">
        <v>34108</v>
      </c>
      <c r="C216" s="4" t="s">
        <v>34</v>
      </c>
      <c r="D216" s="2" t="s">
        <v>16</v>
      </c>
      <c r="E216" s="2" t="s">
        <v>202</v>
      </c>
      <c r="F216" s="2" t="s">
        <v>51</v>
      </c>
      <c r="G216" s="16" t="s">
        <v>35</v>
      </c>
      <c r="H216" s="348">
        <v>44531</v>
      </c>
      <c r="I216" s="349">
        <v>6</v>
      </c>
      <c r="J216" s="7">
        <v>3.58</v>
      </c>
      <c r="K216" s="8">
        <v>21.48</v>
      </c>
      <c r="L216" s="12"/>
      <c r="M216" s="97"/>
    </row>
    <row r="217" spans="1:13" x14ac:dyDescent="0.2">
      <c r="A217" s="169" t="s">
        <v>33</v>
      </c>
      <c r="B217" s="5">
        <v>34108</v>
      </c>
      <c r="C217" s="4" t="s">
        <v>34</v>
      </c>
      <c r="D217" s="2" t="s">
        <v>16</v>
      </c>
      <c r="E217" s="2" t="s">
        <v>202</v>
      </c>
      <c r="F217" s="2" t="s">
        <v>51</v>
      </c>
      <c r="G217" s="16" t="s">
        <v>35</v>
      </c>
      <c r="H217" s="348">
        <v>44538</v>
      </c>
      <c r="I217" s="349">
        <v>6</v>
      </c>
      <c r="J217" s="7">
        <v>3.58</v>
      </c>
      <c r="K217" s="8">
        <v>21.48</v>
      </c>
      <c r="L217" s="12"/>
      <c r="M217" s="97"/>
    </row>
    <row r="218" spans="1:13" x14ac:dyDescent="0.2">
      <c r="A218" s="169" t="s">
        <v>33</v>
      </c>
      <c r="B218" s="5">
        <v>34108</v>
      </c>
      <c r="C218" s="4" t="s">
        <v>34</v>
      </c>
      <c r="D218" s="2" t="s">
        <v>16</v>
      </c>
      <c r="E218" s="2" t="s">
        <v>202</v>
      </c>
      <c r="F218" s="2" t="s">
        <v>51</v>
      </c>
      <c r="G218" s="16" t="s">
        <v>35</v>
      </c>
      <c r="H218" s="348">
        <v>44541</v>
      </c>
      <c r="I218" s="349">
        <v>6</v>
      </c>
      <c r="J218" s="7">
        <v>3.58</v>
      </c>
      <c r="K218" s="8">
        <v>21.48</v>
      </c>
      <c r="L218" s="12"/>
      <c r="M218" s="97"/>
    </row>
    <row r="219" spans="1:13" ht="13.5" thickBot="1" x14ac:dyDescent="0.25">
      <c r="A219" s="170" t="s">
        <v>33</v>
      </c>
      <c r="B219" s="67">
        <v>34108</v>
      </c>
      <c r="C219" s="74" t="s">
        <v>34</v>
      </c>
      <c r="D219" s="57" t="s">
        <v>16</v>
      </c>
      <c r="E219" s="57" t="s">
        <v>202</v>
      </c>
      <c r="F219" s="57" t="s">
        <v>51</v>
      </c>
      <c r="G219" s="167" t="s">
        <v>35</v>
      </c>
      <c r="H219" s="67">
        <v>44546</v>
      </c>
      <c r="I219" s="82">
        <v>6</v>
      </c>
      <c r="J219" s="88">
        <v>3.58</v>
      </c>
      <c r="K219" s="92">
        <v>21.48</v>
      </c>
      <c r="L219" s="233">
        <f>SUM(I205:I219)</f>
        <v>94</v>
      </c>
      <c r="M219" s="234">
        <f>SUM(K205:K219)</f>
        <v>325.346</v>
      </c>
    </row>
    <row r="220" spans="1:13" x14ac:dyDescent="0.2">
      <c r="A220" s="164" t="s">
        <v>200</v>
      </c>
      <c r="B220" s="48">
        <v>33980</v>
      </c>
      <c r="C220" s="32" t="s">
        <v>207</v>
      </c>
      <c r="D220" s="32" t="s">
        <v>16</v>
      </c>
      <c r="E220" s="61" t="s">
        <v>202</v>
      </c>
      <c r="F220" s="378" t="s">
        <v>51</v>
      </c>
      <c r="G220" s="378" t="s">
        <v>203</v>
      </c>
      <c r="H220" s="71">
        <v>44468</v>
      </c>
      <c r="I220" s="83">
        <v>15</v>
      </c>
      <c r="J220" s="89">
        <v>3.58</v>
      </c>
      <c r="K220" s="9">
        <v>53.7</v>
      </c>
      <c r="L220" s="231"/>
      <c r="M220" s="232"/>
    </row>
    <row r="221" spans="1:13" x14ac:dyDescent="0.2">
      <c r="A221" s="379" t="s">
        <v>200</v>
      </c>
      <c r="B221" s="48">
        <v>33980</v>
      </c>
      <c r="C221" s="49" t="s">
        <v>201</v>
      </c>
      <c r="D221" s="49" t="s">
        <v>16</v>
      </c>
      <c r="E221" s="2" t="s">
        <v>202</v>
      </c>
      <c r="F221" s="356" t="s">
        <v>51</v>
      </c>
      <c r="G221" s="356" t="s">
        <v>203</v>
      </c>
      <c r="H221" s="48">
        <v>44475</v>
      </c>
      <c r="I221" s="130">
        <v>15</v>
      </c>
      <c r="J221" s="357">
        <v>3.58</v>
      </c>
      <c r="K221" s="8">
        <f>J221*I221</f>
        <v>53.7</v>
      </c>
      <c r="L221" s="377"/>
      <c r="M221" s="380"/>
    </row>
    <row r="222" spans="1:13" ht="13.5" thickBot="1" x14ac:dyDescent="0.25">
      <c r="A222" s="382" t="s">
        <v>200</v>
      </c>
      <c r="B222" s="52">
        <v>33980</v>
      </c>
      <c r="C222" s="383" t="s">
        <v>208</v>
      </c>
      <c r="D222" s="53" t="s">
        <v>16</v>
      </c>
      <c r="E222" s="57" t="s">
        <v>202</v>
      </c>
      <c r="F222" s="381" t="s">
        <v>51</v>
      </c>
      <c r="G222" s="381" t="s">
        <v>203</v>
      </c>
      <c r="H222" s="67">
        <v>44527</v>
      </c>
      <c r="I222" s="82">
        <v>15</v>
      </c>
      <c r="J222" s="88">
        <v>3.58</v>
      </c>
      <c r="K222" s="92">
        <v>53.7</v>
      </c>
      <c r="L222" s="233">
        <f>SUM(I220:I222)</f>
        <v>45</v>
      </c>
      <c r="M222" s="234">
        <f>SUM(K220:K222)</f>
        <v>161.10000000000002</v>
      </c>
    </row>
    <row r="223" spans="1:13" x14ac:dyDescent="0.2">
      <c r="A223" s="121" t="s">
        <v>105</v>
      </c>
      <c r="B223" s="38">
        <v>29638</v>
      </c>
      <c r="C223" s="37" t="s">
        <v>106</v>
      </c>
      <c r="D223" s="37" t="s">
        <v>161</v>
      </c>
      <c r="E223" s="37" t="s">
        <v>113</v>
      </c>
      <c r="F223" s="10" t="s">
        <v>51</v>
      </c>
      <c r="G223" s="37" t="s">
        <v>109</v>
      </c>
      <c r="H223" s="38">
        <v>44362</v>
      </c>
      <c r="I223" s="113">
        <v>4</v>
      </c>
      <c r="J223" s="324">
        <v>3.58</v>
      </c>
      <c r="K223" s="307">
        <f t="shared" ref="K223:K237" si="7">I223*J223</f>
        <v>14.32</v>
      </c>
      <c r="L223" s="95"/>
      <c r="M223" s="98"/>
    </row>
    <row r="224" spans="1:13" x14ac:dyDescent="0.2">
      <c r="A224" s="121" t="s">
        <v>105</v>
      </c>
      <c r="B224" s="38">
        <v>29638</v>
      </c>
      <c r="C224" s="37" t="s">
        <v>106</v>
      </c>
      <c r="D224" s="49" t="s">
        <v>161</v>
      </c>
      <c r="E224" s="37" t="s">
        <v>107</v>
      </c>
      <c r="F224" s="49" t="s">
        <v>108</v>
      </c>
      <c r="G224" s="37" t="s">
        <v>109</v>
      </c>
      <c r="H224" s="48" t="s">
        <v>110</v>
      </c>
      <c r="I224" s="39">
        <v>70</v>
      </c>
      <c r="J224" s="324">
        <v>3.58</v>
      </c>
      <c r="K224" s="307">
        <f t="shared" si="7"/>
        <v>250.6</v>
      </c>
      <c r="L224" s="40"/>
      <c r="M224" s="41"/>
    </row>
    <row r="225" spans="1:13" ht="13.5" thickBot="1" x14ac:dyDescent="0.25">
      <c r="A225" s="127" t="s">
        <v>105</v>
      </c>
      <c r="B225" s="43">
        <v>29638</v>
      </c>
      <c r="C225" s="42" t="s">
        <v>106</v>
      </c>
      <c r="D225" s="53" t="s">
        <v>161</v>
      </c>
      <c r="E225" s="42" t="s">
        <v>111</v>
      </c>
      <c r="F225" s="57" t="s">
        <v>51</v>
      </c>
      <c r="G225" s="42" t="s">
        <v>109</v>
      </c>
      <c r="H225" s="52" t="s">
        <v>112</v>
      </c>
      <c r="I225" s="44">
        <v>65</v>
      </c>
      <c r="J225" s="326">
        <v>3.58</v>
      </c>
      <c r="K225" s="310">
        <f t="shared" si="7"/>
        <v>232.70000000000002</v>
      </c>
      <c r="L225" s="292">
        <v>139</v>
      </c>
      <c r="M225" s="293">
        <v>497.62</v>
      </c>
    </row>
    <row r="226" spans="1:13" x14ac:dyDescent="0.2">
      <c r="A226" s="120" t="s">
        <v>114</v>
      </c>
      <c r="B226" s="33">
        <v>30804</v>
      </c>
      <c r="C226" s="32" t="s">
        <v>115</v>
      </c>
      <c r="D226" s="32" t="s">
        <v>161</v>
      </c>
      <c r="E226" s="32" t="s">
        <v>113</v>
      </c>
      <c r="F226" s="61" t="s">
        <v>51</v>
      </c>
      <c r="G226" s="32" t="s">
        <v>109</v>
      </c>
      <c r="H226" s="33">
        <v>44362</v>
      </c>
      <c r="I226" s="34">
        <v>4</v>
      </c>
      <c r="J226" s="325">
        <v>3.58</v>
      </c>
      <c r="K226" s="309">
        <f t="shared" si="7"/>
        <v>14.32</v>
      </c>
      <c r="L226" s="105"/>
      <c r="M226" s="106"/>
    </row>
    <row r="227" spans="1:13" x14ac:dyDescent="0.2">
      <c r="A227" s="121" t="s">
        <v>114</v>
      </c>
      <c r="B227" s="38">
        <v>30804</v>
      </c>
      <c r="C227" s="37" t="s">
        <v>115</v>
      </c>
      <c r="D227" s="49" t="s">
        <v>161</v>
      </c>
      <c r="E227" s="37" t="s">
        <v>107</v>
      </c>
      <c r="F227" s="49" t="s">
        <v>108</v>
      </c>
      <c r="G227" s="37" t="s">
        <v>109</v>
      </c>
      <c r="H227" s="48" t="s">
        <v>110</v>
      </c>
      <c r="I227" s="39">
        <v>70</v>
      </c>
      <c r="J227" s="324">
        <v>3.58</v>
      </c>
      <c r="K227" s="307">
        <f t="shared" si="7"/>
        <v>250.6</v>
      </c>
      <c r="L227" s="40"/>
      <c r="M227" s="41"/>
    </row>
    <row r="228" spans="1:13" ht="13.5" thickBot="1" x14ac:dyDescent="0.25">
      <c r="A228" s="127" t="s">
        <v>114</v>
      </c>
      <c r="B228" s="43">
        <v>30804</v>
      </c>
      <c r="C228" s="42" t="s">
        <v>115</v>
      </c>
      <c r="D228" s="53" t="s">
        <v>161</v>
      </c>
      <c r="E228" s="42" t="s">
        <v>111</v>
      </c>
      <c r="F228" s="57" t="s">
        <v>51</v>
      </c>
      <c r="G228" s="42" t="s">
        <v>109</v>
      </c>
      <c r="H228" s="52" t="s">
        <v>112</v>
      </c>
      <c r="I228" s="44">
        <v>65</v>
      </c>
      <c r="J228" s="326">
        <v>3.58</v>
      </c>
      <c r="K228" s="310">
        <f t="shared" si="7"/>
        <v>232.70000000000002</v>
      </c>
      <c r="L228" s="282">
        <v>139</v>
      </c>
      <c r="M228" s="283">
        <v>497.62</v>
      </c>
    </row>
    <row r="229" spans="1:13" x14ac:dyDescent="0.2">
      <c r="A229" s="120" t="s">
        <v>116</v>
      </c>
      <c r="B229" s="33">
        <v>31625</v>
      </c>
      <c r="C229" s="32" t="s">
        <v>115</v>
      </c>
      <c r="D229" s="32" t="s">
        <v>161</v>
      </c>
      <c r="E229" s="32" t="s">
        <v>113</v>
      </c>
      <c r="F229" s="61" t="s">
        <v>51</v>
      </c>
      <c r="G229" s="32" t="s">
        <v>109</v>
      </c>
      <c r="H229" s="33">
        <v>44362</v>
      </c>
      <c r="I229" s="34">
        <v>6</v>
      </c>
      <c r="J229" s="325">
        <v>3.58</v>
      </c>
      <c r="K229" s="309">
        <f t="shared" si="7"/>
        <v>21.48</v>
      </c>
      <c r="L229" s="35"/>
      <c r="M229" s="36"/>
    </row>
    <row r="230" spans="1:13" x14ac:dyDescent="0.2">
      <c r="A230" s="122" t="s">
        <v>116</v>
      </c>
      <c r="B230" s="48">
        <v>31625</v>
      </c>
      <c r="C230" s="49" t="s">
        <v>115</v>
      </c>
      <c r="D230" s="49" t="s">
        <v>161</v>
      </c>
      <c r="E230" s="49" t="s">
        <v>117</v>
      </c>
      <c r="F230" s="2" t="s">
        <v>51</v>
      </c>
      <c r="G230" s="49" t="s">
        <v>109</v>
      </c>
      <c r="H230" s="48">
        <v>44375</v>
      </c>
      <c r="I230" s="39">
        <v>6</v>
      </c>
      <c r="J230" s="327">
        <v>3.58</v>
      </c>
      <c r="K230" s="311">
        <f t="shared" si="7"/>
        <v>21.48</v>
      </c>
      <c r="L230" s="50"/>
      <c r="M230" s="51"/>
    </row>
    <row r="231" spans="1:13" x14ac:dyDescent="0.2">
      <c r="A231" s="121" t="s">
        <v>116</v>
      </c>
      <c r="B231" s="38">
        <v>31625</v>
      </c>
      <c r="C231" s="37" t="s">
        <v>115</v>
      </c>
      <c r="D231" s="37" t="s">
        <v>161</v>
      </c>
      <c r="E231" s="37" t="s">
        <v>111</v>
      </c>
      <c r="F231" s="10" t="s">
        <v>51</v>
      </c>
      <c r="G231" s="37" t="s">
        <v>109</v>
      </c>
      <c r="H231" s="38" t="s">
        <v>118</v>
      </c>
      <c r="I231" s="113">
        <v>44</v>
      </c>
      <c r="J231" s="324">
        <v>3.58</v>
      </c>
      <c r="K231" s="307">
        <f t="shared" si="7"/>
        <v>157.52000000000001</v>
      </c>
      <c r="L231" s="95"/>
      <c r="M231" s="98"/>
    </row>
    <row r="232" spans="1:13" ht="13.5" thickBot="1" x14ac:dyDescent="0.25">
      <c r="A232" s="127" t="s">
        <v>116</v>
      </c>
      <c r="B232" s="43">
        <v>31625</v>
      </c>
      <c r="C232" s="42" t="s">
        <v>115</v>
      </c>
      <c r="D232" s="53" t="s">
        <v>161</v>
      </c>
      <c r="E232" s="42" t="s">
        <v>111</v>
      </c>
      <c r="F232" s="57" t="s">
        <v>51</v>
      </c>
      <c r="G232" s="42" t="s">
        <v>109</v>
      </c>
      <c r="H232" s="52" t="s">
        <v>112</v>
      </c>
      <c r="I232" s="44">
        <v>83</v>
      </c>
      <c r="J232" s="326">
        <v>3.58</v>
      </c>
      <c r="K232" s="310">
        <f t="shared" si="7"/>
        <v>297.14</v>
      </c>
      <c r="L232" s="282">
        <v>139</v>
      </c>
      <c r="M232" s="283">
        <v>497.62</v>
      </c>
    </row>
    <row r="233" spans="1:13" x14ac:dyDescent="0.2">
      <c r="A233" s="120" t="s">
        <v>119</v>
      </c>
      <c r="B233" s="33">
        <v>29474</v>
      </c>
      <c r="C233" s="32" t="s">
        <v>120</v>
      </c>
      <c r="D233" s="32" t="s">
        <v>161</v>
      </c>
      <c r="E233" s="32" t="s">
        <v>113</v>
      </c>
      <c r="F233" s="61" t="s">
        <v>51</v>
      </c>
      <c r="G233" s="32" t="s">
        <v>109</v>
      </c>
      <c r="H233" s="33">
        <v>44362</v>
      </c>
      <c r="I233" s="34">
        <v>5</v>
      </c>
      <c r="J233" s="325">
        <v>3.58</v>
      </c>
      <c r="K233" s="309">
        <f t="shared" si="7"/>
        <v>17.899999999999999</v>
      </c>
      <c r="L233" s="35"/>
      <c r="M233" s="36"/>
    </row>
    <row r="234" spans="1:13" x14ac:dyDescent="0.2">
      <c r="A234" s="121" t="s">
        <v>119</v>
      </c>
      <c r="B234" s="38">
        <v>29474</v>
      </c>
      <c r="C234" s="37" t="s">
        <v>120</v>
      </c>
      <c r="D234" s="49" t="s">
        <v>161</v>
      </c>
      <c r="E234" s="37" t="s">
        <v>117</v>
      </c>
      <c r="F234" s="2" t="s">
        <v>51</v>
      </c>
      <c r="G234" s="37" t="s">
        <v>109</v>
      </c>
      <c r="H234" s="48">
        <v>44375</v>
      </c>
      <c r="I234" s="39">
        <v>5</v>
      </c>
      <c r="J234" s="324">
        <v>3.58</v>
      </c>
      <c r="K234" s="307">
        <f t="shared" si="7"/>
        <v>17.899999999999999</v>
      </c>
      <c r="L234" s="40"/>
      <c r="M234" s="41"/>
    </row>
    <row r="235" spans="1:13" x14ac:dyDescent="0.2">
      <c r="A235" s="122" t="s">
        <v>119</v>
      </c>
      <c r="B235" s="48">
        <v>29475</v>
      </c>
      <c r="C235" s="49" t="s">
        <v>121</v>
      </c>
      <c r="D235" s="49" t="s">
        <v>161</v>
      </c>
      <c r="E235" s="49" t="s">
        <v>122</v>
      </c>
      <c r="F235" s="2" t="s">
        <v>51</v>
      </c>
      <c r="G235" s="49" t="s">
        <v>123</v>
      </c>
      <c r="H235" s="48">
        <v>44375</v>
      </c>
      <c r="I235" s="39">
        <v>3</v>
      </c>
      <c r="J235" s="327">
        <v>3.58</v>
      </c>
      <c r="K235" s="311">
        <f t="shared" si="7"/>
        <v>10.74</v>
      </c>
      <c r="L235" s="50"/>
      <c r="M235" s="51"/>
    </row>
    <row r="236" spans="1:13" x14ac:dyDescent="0.2">
      <c r="A236" s="121" t="s">
        <v>119</v>
      </c>
      <c r="B236" s="38">
        <v>29474</v>
      </c>
      <c r="C236" s="37" t="s">
        <v>120</v>
      </c>
      <c r="D236" s="37" t="s">
        <v>161</v>
      </c>
      <c r="E236" s="37" t="s">
        <v>111</v>
      </c>
      <c r="F236" s="10" t="s">
        <v>51</v>
      </c>
      <c r="G236" s="37" t="s">
        <v>109</v>
      </c>
      <c r="H236" s="38" t="s">
        <v>118</v>
      </c>
      <c r="I236" s="113">
        <v>44</v>
      </c>
      <c r="J236" s="324">
        <v>3.58</v>
      </c>
      <c r="K236" s="307">
        <f t="shared" si="7"/>
        <v>157.52000000000001</v>
      </c>
      <c r="L236" s="95"/>
      <c r="M236" s="98"/>
    </row>
    <row r="237" spans="1:13" ht="13.5" thickBot="1" x14ac:dyDescent="0.25">
      <c r="A237" s="123" t="s">
        <v>119</v>
      </c>
      <c r="B237" s="52">
        <v>29474</v>
      </c>
      <c r="C237" s="53" t="s">
        <v>120</v>
      </c>
      <c r="D237" s="53" t="s">
        <v>161</v>
      </c>
      <c r="E237" s="53" t="s">
        <v>111</v>
      </c>
      <c r="F237" s="57" t="s">
        <v>51</v>
      </c>
      <c r="G237" s="53" t="s">
        <v>109</v>
      </c>
      <c r="H237" s="52" t="s">
        <v>112</v>
      </c>
      <c r="I237" s="44">
        <v>82</v>
      </c>
      <c r="J237" s="328">
        <v>3.58</v>
      </c>
      <c r="K237" s="312">
        <f t="shared" si="7"/>
        <v>293.56</v>
      </c>
      <c r="L237" s="292">
        <v>139</v>
      </c>
      <c r="M237" s="293">
        <v>497.62</v>
      </c>
    </row>
    <row r="238" spans="1:13" x14ac:dyDescent="0.2">
      <c r="A238" s="120" t="s">
        <v>124</v>
      </c>
      <c r="B238" s="33">
        <v>28601</v>
      </c>
      <c r="C238" s="32" t="s">
        <v>125</v>
      </c>
      <c r="D238" s="32" t="s">
        <v>161</v>
      </c>
      <c r="E238" s="32" t="s">
        <v>113</v>
      </c>
      <c r="F238" s="61" t="s">
        <v>51</v>
      </c>
      <c r="G238" s="32" t="s">
        <v>109</v>
      </c>
      <c r="H238" s="33">
        <v>44362</v>
      </c>
      <c r="I238" s="34">
        <v>4</v>
      </c>
      <c r="J238" s="329">
        <v>3.58</v>
      </c>
      <c r="K238" s="309">
        <v>14.32</v>
      </c>
      <c r="L238" s="284"/>
      <c r="M238" s="106"/>
    </row>
    <row r="239" spans="1:13" x14ac:dyDescent="0.2">
      <c r="A239" s="122" t="s">
        <v>124</v>
      </c>
      <c r="B239" s="48">
        <v>28601</v>
      </c>
      <c r="C239" s="49" t="s">
        <v>125</v>
      </c>
      <c r="D239" s="49" t="s">
        <v>161</v>
      </c>
      <c r="E239" s="49" t="s">
        <v>107</v>
      </c>
      <c r="F239" s="49" t="s">
        <v>108</v>
      </c>
      <c r="G239" s="49" t="s">
        <v>109</v>
      </c>
      <c r="H239" s="130" t="s">
        <v>110</v>
      </c>
      <c r="I239" s="39">
        <v>70</v>
      </c>
      <c r="J239" s="330">
        <v>3.58</v>
      </c>
      <c r="K239" s="311">
        <v>250.6</v>
      </c>
      <c r="L239" s="285"/>
      <c r="M239" s="51"/>
    </row>
    <row r="240" spans="1:13" ht="13.5" thickBot="1" x14ac:dyDescent="0.25">
      <c r="A240" s="128" t="s">
        <v>162</v>
      </c>
      <c r="B240" s="69">
        <v>28601</v>
      </c>
      <c r="C240" s="62" t="s">
        <v>125</v>
      </c>
      <c r="D240" s="62" t="s">
        <v>161</v>
      </c>
      <c r="E240" s="62" t="s">
        <v>111</v>
      </c>
      <c r="F240" s="59" t="s">
        <v>51</v>
      </c>
      <c r="G240" s="62" t="s">
        <v>109</v>
      </c>
      <c r="H240" s="118" t="s">
        <v>112</v>
      </c>
      <c r="I240" s="62">
        <v>65</v>
      </c>
      <c r="J240" s="318">
        <v>3.58</v>
      </c>
      <c r="K240" s="313">
        <v>232.7</v>
      </c>
      <c r="L240" s="292">
        <v>139</v>
      </c>
      <c r="M240" s="293">
        <v>497.62</v>
      </c>
    </row>
    <row r="241" spans="1:13" x14ac:dyDescent="0.2">
      <c r="A241" s="121" t="s">
        <v>126</v>
      </c>
      <c r="B241" s="38">
        <v>20090</v>
      </c>
      <c r="C241" s="37" t="s">
        <v>127</v>
      </c>
      <c r="D241" s="37" t="s">
        <v>161</v>
      </c>
      <c r="E241" s="37" t="s">
        <v>113</v>
      </c>
      <c r="F241" s="10" t="s">
        <v>51</v>
      </c>
      <c r="G241" s="37" t="s">
        <v>109</v>
      </c>
      <c r="H241" s="38">
        <v>44362</v>
      </c>
      <c r="I241" s="113">
        <v>4</v>
      </c>
      <c r="J241" s="331">
        <v>3.58</v>
      </c>
      <c r="K241" s="307">
        <v>14.32</v>
      </c>
      <c r="L241" s="286"/>
      <c r="M241" s="98"/>
    </row>
    <row r="242" spans="1:13" x14ac:dyDescent="0.2">
      <c r="A242" s="121" t="s">
        <v>126</v>
      </c>
      <c r="B242" s="38">
        <v>20090</v>
      </c>
      <c r="C242" s="37" t="s">
        <v>127</v>
      </c>
      <c r="D242" s="49" t="s">
        <v>161</v>
      </c>
      <c r="E242" s="37" t="s">
        <v>107</v>
      </c>
      <c r="F242" s="49" t="s">
        <v>108</v>
      </c>
      <c r="G242" s="37" t="s">
        <v>109</v>
      </c>
      <c r="H242" s="130" t="s">
        <v>110</v>
      </c>
      <c r="I242" s="39">
        <v>70</v>
      </c>
      <c r="J242" s="331">
        <v>3.58</v>
      </c>
      <c r="K242" s="307">
        <v>250.6</v>
      </c>
      <c r="L242" s="287"/>
      <c r="M242" s="41"/>
    </row>
    <row r="243" spans="1:13" ht="13.5" thickBot="1" x14ac:dyDescent="0.25">
      <c r="A243" s="384" t="s">
        <v>126</v>
      </c>
      <c r="B243" s="46">
        <v>20090</v>
      </c>
      <c r="C243" s="45" t="s">
        <v>127</v>
      </c>
      <c r="D243" s="119" t="s">
        <v>161</v>
      </c>
      <c r="E243" s="45" t="s">
        <v>111</v>
      </c>
      <c r="F243" s="56" t="s">
        <v>51</v>
      </c>
      <c r="G243" s="45" t="s">
        <v>109</v>
      </c>
      <c r="H243" s="143" t="s">
        <v>112</v>
      </c>
      <c r="I243" s="47">
        <v>65</v>
      </c>
      <c r="J243" s="332">
        <v>3.58</v>
      </c>
      <c r="K243" s="308">
        <v>232.7</v>
      </c>
      <c r="L243" s="282">
        <v>139</v>
      </c>
      <c r="M243" s="283">
        <v>497.62</v>
      </c>
    </row>
    <row r="244" spans="1:13" x14ac:dyDescent="0.2">
      <c r="A244" s="120" t="s">
        <v>128</v>
      </c>
      <c r="B244" s="33">
        <v>35843</v>
      </c>
      <c r="C244" s="32" t="s">
        <v>129</v>
      </c>
      <c r="D244" s="32" t="s">
        <v>161</v>
      </c>
      <c r="E244" s="32" t="s">
        <v>113</v>
      </c>
      <c r="F244" s="61" t="s">
        <v>51</v>
      </c>
      <c r="G244" s="32" t="s">
        <v>109</v>
      </c>
      <c r="H244" s="33">
        <v>44362</v>
      </c>
      <c r="I244" s="34">
        <v>5</v>
      </c>
      <c r="J244" s="325">
        <v>3.58</v>
      </c>
      <c r="K244" s="309">
        <f t="shared" ref="K244:K258" si="8">I244*J244</f>
        <v>17.899999999999999</v>
      </c>
      <c r="L244" s="288"/>
      <c r="M244" s="36"/>
    </row>
    <row r="245" spans="1:13" x14ac:dyDescent="0.2">
      <c r="A245" s="121" t="s">
        <v>128</v>
      </c>
      <c r="B245" s="48">
        <v>35843</v>
      </c>
      <c r="C245" s="49" t="s">
        <v>129</v>
      </c>
      <c r="D245" s="49" t="s">
        <v>161</v>
      </c>
      <c r="E245" s="49" t="s">
        <v>117</v>
      </c>
      <c r="F245" s="2" t="s">
        <v>51</v>
      </c>
      <c r="G245" s="49" t="s">
        <v>109</v>
      </c>
      <c r="H245" s="48">
        <v>44375</v>
      </c>
      <c r="I245" s="39">
        <v>5</v>
      </c>
      <c r="J245" s="327">
        <v>3.58</v>
      </c>
      <c r="K245" s="311">
        <f t="shared" si="8"/>
        <v>17.899999999999999</v>
      </c>
      <c r="L245" s="285"/>
      <c r="M245" s="51"/>
    </row>
    <row r="246" spans="1:13" x14ac:dyDescent="0.2">
      <c r="A246" s="122" t="s">
        <v>128</v>
      </c>
      <c r="B246" s="48">
        <v>35843</v>
      </c>
      <c r="C246" s="49" t="s">
        <v>129</v>
      </c>
      <c r="D246" s="49" t="s">
        <v>161</v>
      </c>
      <c r="E246" s="49" t="s">
        <v>122</v>
      </c>
      <c r="F246" s="2" t="s">
        <v>51</v>
      </c>
      <c r="G246" s="49" t="s">
        <v>123</v>
      </c>
      <c r="H246" s="48">
        <v>44375</v>
      </c>
      <c r="I246" s="39">
        <v>3</v>
      </c>
      <c r="J246" s="327">
        <v>3.58</v>
      </c>
      <c r="K246" s="311">
        <f t="shared" si="8"/>
        <v>10.74</v>
      </c>
      <c r="L246" s="285"/>
      <c r="M246" s="51"/>
    </row>
    <row r="247" spans="1:13" x14ac:dyDescent="0.2">
      <c r="A247" s="122" t="s">
        <v>128</v>
      </c>
      <c r="B247" s="48">
        <v>35843</v>
      </c>
      <c r="C247" s="49" t="s">
        <v>129</v>
      </c>
      <c r="D247" s="49" t="s">
        <v>161</v>
      </c>
      <c r="E247" s="49" t="s">
        <v>111</v>
      </c>
      <c r="F247" s="2" t="s">
        <v>51</v>
      </c>
      <c r="G247" s="49" t="s">
        <v>109</v>
      </c>
      <c r="H247" s="48" t="s">
        <v>118</v>
      </c>
      <c r="I247" s="39">
        <v>44</v>
      </c>
      <c r="J247" s="327">
        <v>3.58</v>
      </c>
      <c r="K247" s="311">
        <f t="shared" si="8"/>
        <v>157.52000000000001</v>
      </c>
      <c r="L247" s="289"/>
      <c r="M247" s="99"/>
    </row>
    <row r="248" spans="1:13" ht="13.5" thickBot="1" x14ac:dyDescent="0.25">
      <c r="A248" s="123" t="s">
        <v>128</v>
      </c>
      <c r="B248" s="52">
        <v>35843</v>
      </c>
      <c r="C248" s="53" t="s">
        <v>129</v>
      </c>
      <c r="D248" s="53" t="s">
        <v>161</v>
      </c>
      <c r="E248" s="53" t="s">
        <v>111</v>
      </c>
      <c r="F248" s="57" t="s">
        <v>51</v>
      </c>
      <c r="G248" s="42" t="s">
        <v>109</v>
      </c>
      <c r="H248" s="52" t="s">
        <v>112</v>
      </c>
      <c r="I248" s="44">
        <v>82</v>
      </c>
      <c r="J248" s="328">
        <v>3.58</v>
      </c>
      <c r="K248" s="312">
        <f t="shared" si="8"/>
        <v>293.56</v>
      </c>
      <c r="L248" s="282">
        <v>139</v>
      </c>
      <c r="M248" s="283">
        <v>497.62</v>
      </c>
    </row>
    <row r="249" spans="1:13" x14ac:dyDescent="0.2">
      <c r="A249" s="120" t="s">
        <v>130</v>
      </c>
      <c r="B249" s="33">
        <v>37655</v>
      </c>
      <c r="C249" s="32" t="s">
        <v>131</v>
      </c>
      <c r="D249" s="32" t="s">
        <v>161</v>
      </c>
      <c r="E249" s="32" t="s">
        <v>113</v>
      </c>
      <c r="F249" s="61" t="s">
        <v>51</v>
      </c>
      <c r="G249" s="32" t="s">
        <v>109</v>
      </c>
      <c r="H249" s="33">
        <v>44362</v>
      </c>
      <c r="I249" s="34">
        <v>5</v>
      </c>
      <c r="J249" s="325">
        <v>3.58</v>
      </c>
      <c r="K249" s="309">
        <f t="shared" si="8"/>
        <v>17.899999999999999</v>
      </c>
      <c r="L249" s="288"/>
      <c r="M249" s="36"/>
    </row>
    <row r="250" spans="1:13" x14ac:dyDescent="0.2">
      <c r="A250" s="122" t="s">
        <v>130</v>
      </c>
      <c r="B250" s="48">
        <v>37655</v>
      </c>
      <c r="C250" s="49" t="s">
        <v>131</v>
      </c>
      <c r="D250" s="49" t="s">
        <v>161</v>
      </c>
      <c r="E250" s="49" t="s">
        <v>132</v>
      </c>
      <c r="F250" s="2" t="s">
        <v>51</v>
      </c>
      <c r="G250" s="37" t="s">
        <v>123</v>
      </c>
      <c r="H250" s="48">
        <v>44362</v>
      </c>
      <c r="I250" s="39">
        <v>3</v>
      </c>
      <c r="J250" s="327">
        <v>3.58</v>
      </c>
      <c r="K250" s="311">
        <f t="shared" si="8"/>
        <v>10.74</v>
      </c>
      <c r="L250" s="285"/>
      <c r="M250" s="51"/>
    </row>
    <row r="251" spans="1:13" x14ac:dyDescent="0.2">
      <c r="A251" s="122" t="s">
        <v>130</v>
      </c>
      <c r="B251" s="48">
        <v>37655</v>
      </c>
      <c r="C251" s="49" t="s">
        <v>131</v>
      </c>
      <c r="D251" s="49" t="s">
        <v>161</v>
      </c>
      <c r="E251" s="49" t="s">
        <v>117</v>
      </c>
      <c r="F251" s="2" t="s">
        <v>51</v>
      </c>
      <c r="G251" s="37" t="s">
        <v>109</v>
      </c>
      <c r="H251" s="48">
        <v>44375</v>
      </c>
      <c r="I251" s="39">
        <v>5</v>
      </c>
      <c r="J251" s="327">
        <v>3.58</v>
      </c>
      <c r="K251" s="311">
        <f t="shared" si="8"/>
        <v>17.899999999999999</v>
      </c>
      <c r="L251" s="285"/>
      <c r="M251" s="51"/>
    </row>
    <row r="252" spans="1:13" x14ac:dyDescent="0.2">
      <c r="A252" s="122" t="s">
        <v>130</v>
      </c>
      <c r="B252" s="48">
        <v>37655</v>
      </c>
      <c r="C252" s="49" t="s">
        <v>131</v>
      </c>
      <c r="D252" s="49" t="s">
        <v>161</v>
      </c>
      <c r="E252" s="49" t="s">
        <v>111</v>
      </c>
      <c r="F252" s="2" t="s">
        <v>51</v>
      </c>
      <c r="G252" s="49" t="s">
        <v>109</v>
      </c>
      <c r="H252" s="48" t="s">
        <v>118</v>
      </c>
      <c r="I252" s="39">
        <v>44</v>
      </c>
      <c r="J252" s="327">
        <v>3.58</v>
      </c>
      <c r="K252" s="311">
        <f t="shared" si="8"/>
        <v>157.52000000000001</v>
      </c>
      <c r="L252" s="289"/>
      <c r="M252" s="99"/>
    </row>
    <row r="253" spans="1:13" ht="13.5" thickBot="1" x14ac:dyDescent="0.25">
      <c r="A253" s="123" t="s">
        <v>130</v>
      </c>
      <c r="B253" s="52">
        <v>37655</v>
      </c>
      <c r="C253" s="53" t="s">
        <v>131</v>
      </c>
      <c r="D253" s="53" t="s">
        <v>161</v>
      </c>
      <c r="E253" s="53" t="s">
        <v>111</v>
      </c>
      <c r="F253" s="57" t="s">
        <v>51</v>
      </c>
      <c r="G253" s="53" t="s">
        <v>109</v>
      </c>
      <c r="H253" s="52" t="s">
        <v>112</v>
      </c>
      <c r="I253" s="44">
        <v>82</v>
      </c>
      <c r="J253" s="328">
        <v>3.58</v>
      </c>
      <c r="K253" s="312">
        <f t="shared" si="8"/>
        <v>293.56</v>
      </c>
      <c r="L253" s="282">
        <v>139</v>
      </c>
      <c r="M253" s="283">
        <v>497.62</v>
      </c>
    </row>
    <row r="254" spans="1:13" x14ac:dyDescent="0.2">
      <c r="A254" s="120" t="s">
        <v>133</v>
      </c>
      <c r="B254" s="33">
        <v>25475</v>
      </c>
      <c r="C254" s="32" t="s">
        <v>131</v>
      </c>
      <c r="D254" s="32" t="s">
        <v>161</v>
      </c>
      <c r="E254" s="32" t="s">
        <v>113</v>
      </c>
      <c r="F254" s="61" t="s">
        <v>51</v>
      </c>
      <c r="G254" s="32" t="s">
        <v>109</v>
      </c>
      <c r="H254" s="33">
        <v>44362</v>
      </c>
      <c r="I254" s="34">
        <v>5</v>
      </c>
      <c r="J254" s="325">
        <v>3.58</v>
      </c>
      <c r="K254" s="309">
        <f t="shared" si="8"/>
        <v>17.899999999999999</v>
      </c>
      <c r="L254" s="288"/>
      <c r="M254" s="36"/>
    </row>
    <row r="255" spans="1:13" x14ac:dyDescent="0.2">
      <c r="A255" s="122" t="s">
        <v>133</v>
      </c>
      <c r="B255" s="48">
        <v>25475</v>
      </c>
      <c r="C255" s="49" t="s">
        <v>131</v>
      </c>
      <c r="D255" s="49" t="s">
        <v>161</v>
      </c>
      <c r="E255" s="49" t="s">
        <v>117</v>
      </c>
      <c r="F255" s="2" t="s">
        <v>51</v>
      </c>
      <c r="G255" s="49" t="s">
        <v>109</v>
      </c>
      <c r="H255" s="48">
        <v>44375</v>
      </c>
      <c r="I255" s="39">
        <v>5</v>
      </c>
      <c r="J255" s="327">
        <v>3.58</v>
      </c>
      <c r="K255" s="311">
        <f t="shared" si="8"/>
        <v>17.899999999999999</v>
      </c>
      <c r="L255" s="285"/>
      <c r="M255" s="51"/>
    </row>
    <row r="256" spans="1:13" x14ac:dyDescent="0.2">
      <c r="A256" s="122" t="s">
        <v>133</v>
      </c>
      <c r="B256" s="48">
        <v>25475</v>
      </c>
      <c r="C256" s="49" t="s">
        <v>131</v>
      </c>
      <c r="D256" s="49" t="s">
        <v>161</v>
      </c>
      <c r="E256" s="49" t="s">
        <v>122</v>
      </c>
      <c r="F256" s="2" t="s">
        <v>51</v>
      </c>
      <c r="G256" s="49" t="s">
        <v>123</v>
      </c>
      <c r="H256" s="48">
        <v>44375</v>
      </c>
      <c r="I256" s="39">
        <v>3</v>
      </c>
      <c r="J256" s="327">
        <v>3.58</v>
      </c>
      <c r="K256" s="311">
        <f t="shared" si="8"/>
        <v>10.74</v>
      </c>
      <c r="L256" s="285"/>
      <c r="M256" s="51"/>
    </row>
    <row r="257" spans="1:13" x14ac:dyDescent="0.2">
      <c r="A257" s="122" t="s">
        <v>133</v>
      </c>
      <c r="B257" s="48">
        <v>25475</v>
      </c>
      <c r="C257" s="49" t="s">
        <v>131</v>
      </c>
      <c r="D257" s="49" t="s">
        <v>161</v>
      </c>
      <c r="E257" s="49" t="s">
        <v>111</v>
      </c>
      <c r="F257" s="2" t="s">
        <v>51</v>
      </c>
      <c r="G257" s="49" t="s">
        <v>109</v>
      </c>
      <c r="H257" s="48" t="s">
        <v>118</v>
      </c>
      <c r="I257" s="39">
        <v>44</v>
      </c>
      <c r="J257" s="327">
        <v>3.58</v>
      </c>
      <c r="K257" s="311">
        <f t="shared" si="8"/>
        <v>157.52000000000001</v>
      </c>
      <c r="L257" s="289"/>
      <c r="M257" s="99"/>
    </row>
    <row r="258" spans="1:13" ht="13.5" thickBot="1" x14ac:dyDescent="0.25">
      <c r="A258" s="123" t="s">
        <v>133</v>
      </c>
      <c r="B258" s="52">
        <v>25475</v>
      </c>
      <c r="C258" s="53" t="s">
        <v>131</v>
      </c>
      <c r="D258" s="53" t="s">
        <v>161</v>
      </c>
      <c r="E258" s="53" t="s">
        <v>111</v>
      </c>
      <c r="F258" s="57" t="s">
        <v>51</v>
      </c>
      <c r="G258" s="53" t="s">
        <v>109</v>
      </c>
      <c r="H258" s="52" t="s">
        <v>112</v>
      </c>
      <c r="I258" s="44">
        <v>82</v>
      </c>
      <c r="J258" s="328">
        <v>3.58</v>
      </c>
      <c r="K258" s="312">
        <f t="shared" si="8"/>
        <v>293.56</v>
      </c>
      <c r="L258" s="282">
        <v>139</v>
      </c>
      <c r="M258" s="283">
        <v>497.62</v>
      </c>
    </row>
    <row r="259" spans="1:13" x14ac:dyDescent="0.2">
      <c r="A259" s="120" t="s">
        <v>134</v>
      </c>
      <c r="B259" s="33">
        <v>37096</v>
      </c>
      <c r="C259" s="32" t="s">
        <v>135</v>
      </c>
      <c r="D259" s="32" t="s">
        <v>161</v>
      </c>
      <c r="E259" s="32" t="s">
        <v>113</v>
      </c>
      <c r="F259" s="61" t="s">
        <v>51</v>
      </c>
      <c r="G259" s="32" t="s">
        <v>109</v>
      </c>
      <c r="H259" s="33">
        <v>44362</v>
      </c>
      <c r="I259" s="32">
        <v>6</v>
      </c>
      <c r="J259" s="333">
        <v>3.58</v>
      </c>
      <c r="K259" s="309">
        <v>21.48</v>
      </c>
      <c r="L259" s="290"/>
      <c r="M259" s="54"/>
    </row>
    <row r="260" spans="1:13" x14ac:dyDescent="0.2">
      <c r="A260" s="122" t="s">
        <v>134</v>
      </c>
      <c r="B260" s="48">
        <v>37096</v>
      </c>
      <c r="C260" s="49" t="s">
        <v>135</v>
      </c>
      <c r="D260" s="49" t="s">
        <v>161</v>
      </c>
      <c r="E260" s="49" t="s">
        <v>117</v>
      </c>
      <c r="F260" s="2" t="s">
        <v>51</v>
      </c>
      <c r="G260" s="49" t="s">
        <v>109</v>
      </c>
      <c r="H260" s="48">
        <v>44375</v>
      </c>
      <c r="I260" s="49">
        <v>6</v>
      </c>
      <c r="J260" s="334">
        <v>3.58</v>
      </c>
      <c r="K260" s="311">
        <v>21.48</v>
      </c>
      <c r="L260" s="291"/>
      <c r="M260" s="55"/>
    </row>
    <row r="261" spans="1:13" x14ac:dyDescent="0.2">
      <c r="A261" s="122" t="s">
        <v>134</v>
      </c>
      <c r="B261" s="48">
        <v>37096</v>
      </c>
      <c r="C261" s="49" t="s">
        <v>135</v>
      </c>
      <c r="D261" s="49" t="s">
        <v>161</v>
      </c>
      <c r="E261" s="49" t="s">
        <v>111</v>
      </c>
      <c r="F261" s="2" t="s">
        <v>51</v>
      </c>
      <c r="G261" s="49" t="s">
        <v>109</v>
      </c>
      <c r="H261" s="130" t="s">
        <v>118</v>
      </c>
      <c r="I261" s="49">
        <v>44</v>
      </c>
      <c r="J261" s="334">
        <v>3.58</v>
      </c>
      <c r="K261" s="311">
        <v>157.52000000000001</v>
      </c>
      <c r="L261" s="289"/>
      <c r="M261" s="99"/>
    </row>
    <row r="262" spans="1:13" ht="13.5" thickBot="1" x14ac:dyDescent="0.25">
      <c r="A262" s="123" t="s">
        <v>134</v>
      </c>
      <c r="B262" s="52">
        <v>37096</v>
      </c>
      <c r="C262" s="53" t="s">
        <v>135</v>
      </c>
      <c r="D262" s="53" t="s">
        <v>161</v>
      </c>
      <c r="E262" s="53" t="s">
        <v>111</v>
      </c>
      <c r="F262" s="57" t="s">
        <v>51</v>
      </c>
      <c r="G262" s="53" t="s">
        <v>109</v>
      </c>
      <c r="H262" s="207" t="s">
        <v>112</v>
      </c>
      <c r="I262" s="53">
        <v>83</v>
      </c>
      <c r="J262" s="335">
        <v>3.58</v>
      </c>
      <c r="K262" s="312">
        <v>297.14</v>
      </c>
      <c r="L262" s="282">
        <v>139</v>
      </c>
      <c r="M262" s="283">
        <v>497.62</v>
      </c>
    </row>
    <row r="263" spans="1:13" x14ac:dyDescent="0.2">
      <c r="A263" s="120" t="s">
        <v>136</v>
      </c>
      <c r="B263" s="33">
        <v>32630</v>
      </c>
      <c r="C263" s="32" t="s">
        <v>137</v>
      </c>
      <c r="D263" s="32" t="s">
        <v>161</v>
      </c>
      <c r="E263" s="32" t="s">
        <v>113</v>
      </c>
      <c r="F263" s="61" t="s">
        <v>51</v>
      </c>
      <c r="G263" s="32" t="s">
        <v>109</v>
      </c>
      <c r="H263" s="33">
        <v>44362</v>
      </c>
      <c r="I263" s="34">
        <v>6</v>
      </c>
      <c r="J263" s="325">
        <v>3.58</v>
      </c>
      <c r="K263" s="309">
        <f t="shared" ref="K263:K293" si="9">I263*J263</f>
        <v>21.48</v>
      </c>
      <c r="L263" s="288"/>
      <c r="M263" s="36"/>
    </row>
    <row r="264" spans="1:13" x14ac:dyDescent="0.2">
      <c r="A264" s="122" t="s">
        <v>136</v>
      </c>
      <c r="B264" s="48">
        <v>32630</v>
      </c>
      <c r="C264" s="49" t="s">
        <v>137</v>
      </c>
      <c r="D264" s="49" t="s">
        <v>161</v>
      </c>
      <c r="E264" s="49" t="s">
        <v>117</v>
      </c>
      <c r="F264" s="2" t="s">
        <v>51</v>
      </c>
      <c r="G264" s="49" t="s">
        <v>109</v>
      </c>
      <c r="H264" s="48">
        <v>44375</v>
      </c>
      <c r="I264" s="39">
        <v>6</v>
      </c>
      <c r="J264" s="327">
        <v>3.58</v>
      </c>
      <c r="K264" s="311">
        <f t="shared" si="9"/>
        <v>21.48</v>
      </c>
      <c r="L264" s="285"/>
      <c r="M264" s="51"/>
    </row>
    <row r="265" spans="1:13" x14ac:dyDescent="0.2">
      <c r="A265" s="122" t="s">
        <v>136</v>
      </c>
      <c r="B265" s="48">
        <v>32630</v>
      </c>
      <c r="C265" s="49" t="s">
        <v>137</v>
      </c>
      <c r="D265" s="49" t="s">
        <v>161</v>
      </c>
      <c r="E265" s="49" t="s">
        <v>111</v>
      </c>
      <c r="F265" s="2" t="s">
        <v>51</v>
      </c>
      <c r="G265" s="49" t="s">
        <v>109</v>
      </c>
      <c r="H265" s="48" t="s">
        <v>118</v>
      </c>
      <c r="I265" s="39">
        <v>44</v>
      </c>
      <c r="J265" s="327">
        <v>3.58</v>
      </c>
      <c r="K265" s="311">
        <f t="shared" si="9"/>
        <v>157.52000000000001</v>
      </c>
      <c r="L265" s="289"/>
      <c r="M265" s="99"/>
    </row>
    <row r="266" spans="1:13" ht="13.5" thickBot="1" x14ac:dyDescent="0.25">
      <c r="A266" s="296" t="s">
        <v>136</v>
      </c>
      <c r="B266" s="129">
        <v>32630</v>
      </c>
      <c r="C266" s="119" t="s">
        <v>137</v>
      </c>
      <c r="D266" s="119" t="s">
        <v>161</v>
      </c>
      <c r="E266" s="119" t="s">
        <v>111</v>
      </c>
      <c r="F266" s="56" t="s">
        <v>51</v>
      </c>
      <c r="G266" s="119" t="s">
        <v>109</v>
      </c>
      <c r="H266" s="129" t="s">
        <v>112</v>
      </c>
      <c r="I266" s="47">
        <v>83</v>
      </c>
      <c r="J266" s="336">
        <v>3.58</v>
      </c>
      <c r="K266" s="314">
        <f t="shared" si="9"/>
        <v>297.14</v>
      </c>
      <c r="L266" s="282">
        <v>139</v>
      </c>
      <c r="M266" s="283">
        <v>497.62</v>
      </c>
    </row>
    <row r="267" spans="1:13" x14ac:dyDescent="0.2">
      <c r="A267" s="132" t="s">
        <v>184</v>
      </c>
      <c r="B267" s="71">
        <v>25421</v>
      </c>
      <c r="C267" s="133" t="s">
        <v>190</v>
      </c>
      <c r="D267" s="133" t="s">
        <v>191</v>
      </c>
      <c r="E267" s="134" t="s">
        <v>187</v>
      </c>
      <c r="F267" s="61" t="s">
        <v>51</v>
      </c>
      <c r="G267" s="61" t="s">
        <v>192</v>
      </c>
      <c r="H267" s="33">
        <v>44473</v>
      </c>
      <c r="I267" s="135">
        <v>5</v>
      </c>
      <c r="J267" s="319">
        <v>3.58</v>
      </c>
      <c r="K267" s="315">
        <f t="shared" si="9"/>
        <v>17.899999999999999</v>
      </c>
      <c r="L267" s="136"/>
      <c r="M267" s="137"/>
    </row>
    <row r="268" spans="1:13" x14ac:dyDescent="0.2">
      <c r="A268" s="138" t="s">
        <v>184</v>
      </c>
      <c r="B268" s="5">
        <v>25421</v>
      </c>
      <c r="C268" s="31" t="s">
        <v>190</v>
      </c>
      <c r="D268" s="31" t="s">
        <v>191</v>
      </c>
      <c r="E268" s="131" t="s">
        <v>187</v>
      </c>
      <c r="F268" s="2" t="s">
        <v>51</v>
      </c>
      <c r="G268" s="2" t="s">
        <v>192</v>
      </c>
      <c r="H268" s="48">
        <v>44474</v>
      </c>
      <c r="I268" s="139">
        <v>5</v>
      </c>
      <c r="J268" s="320">
        <v>3.58</v>
      </c>
      <c r="K268" s="316">
        <f t="shared" si="9"/>
        <v>17.899999999999999</v>
      </c>
      <c r="L268" s="140"/>
      <c r="M268" s="141"/>
    </row>
    <row r="269" spans="1:13" x14ac:dyDescent="0.2">
      <c r="A269" s="138" t="s">
        <v>184</v>
      </c>
      <c r="B269" s="5">
        <v>25421</v>
      </c>
      <c r="C269" s="31" t="s">
        <v>190</v>
      </c>
      <c r="D269" s="31" t="s">
        <v>191</v>
      </c>
      <c r="E269" s="131" t="s">
        <v>187</v>
      </c>
      <c r="F269" s="2" t="s">
        <v>51</v>
      </c>
      <c r="G269" s="2" t="s">
        <v>192</v>
      </c>
      <c r="H269" s="48">
        <v>44475</v>
      </c>
      <c r="I269" s="139">
        <v>5</v>
      </c>
      <c r="J269" s="320">
        <v>3.58</v>
      </c>
      <c r="K269" s="316">
        <f t="shared" si="9"/>
        <v>17.899999999999999</v>
      </c>
      <c r="L269" s="140"/>
      <c r="M269" s="141"/>
    </row>
    <row r="270" spans="1:13" x14ac:dyDescent="0.2">
      <c r="A270" s="138" t="s">
        <v>184</v>
      </c>
      <c r="B270" s="5">
        <v>25421</v>
      </c>
      <c r="C270" s="31" t="s">
        <v>190</v>
      </c>
      <c r="D270" s="31" t="s">
        <v>191</v>
      </c>
      <c r="E270" s="131" t="s">
        <v>187</v>
      </c>
      <c r="F270" s="2" t="s">
        <v>51</v>
      </c>
      <c r="G270" s="2" t="s">
        <v>192</v>
      </c>
      <c r="H270" s="5">
        <v>44480</v>
      </c>
      <c r="I270" s="139">
        <v>5</v>
      </c>
      <c r="J270" s="320">
        <v>3.58</v>
      </c>
      <c r="K270" s="316">
        <f t="shared" si="9"/>
        <v>17.899999999999999</v>
      </c>
      <c r="L270" s="140"/>
      <c r="M270" s="141"/>
    </row>
    <row r="271" spans="1:13" x14ac:dyDescent="0.2">
      <c r="A271" s="138" t="s">
        <v>184</v>
      </c>
      <c r="B271" s="5">
        <v>25421</v>
      </c>
      <c r="C271" s="31" t="s">
        <v>190</v>
      </c>
      <c r="D271" s="31" t="s">
        <v>191</v>
      </c>
      <c r="E271" s="131" t="s">
        <v>187</v>
      </c>
      <c r="F271" s="2" t="s">
        <v>51</v>
      </c>
      <c r="G271" s="2" t="s">
        <v>192</v>
      </c>
      <c r="H271" s="5">
        <v>44481</v>
      </c>
      <c r="I271" s="139">
        <v>5</v>
      </c>
      <c r="J271" s="320">
        <v>3.58</v>
      </c>
      <c r="K271" s="316">
        <f t="shared" si="9"/>
        <v>17.899999999999999</v>
      </c>
      <c r="L271" s="140"/>
      <c r="M271" s="141"/>
    </row>
    <row r="272" spans="1:13" x14ac:dyDescent="0.2">
      <c r="A272" s="138" t="s">
        <v>184</v>
      </c>
      <c r="B272" s="5">
        <v>25421</v>
      </c>
      <c r="C272" s="31" t="s">
        <v>190</v>
      </c>
      <c r="D272" s="31" t="s">
        <v>191</v>
      </c>
      <c r="E272" s="131" t="s">
        <v>187</v>
      </c>
      <c r="F272" s="2" t="s">
        <v>51</v>
      </c>
      <c r="G272" s="2" t="s">
        <v>192</v>
      </c>
      <c r="H272" s="5">
        <v>44482</v>
      </c>
      <c r="I272" s="139">
        <v>5</v>
      </c>
      <c r="J272" s="320">
        <v>3.58</v>
      </c>
      <c r="K272" s="316">
        <f t="shared" si="9"/>
        <v>17.899999999999999</v>
      </c>
      <c r="L272" s="140"/>
      <c r="M272" s="141"/>
    </row>
    <row r="273" spans="1:13" x14ac:dyDescent="0.2">
      <c r="A273" s="138" t="s">
        <v>184</v>
      </c>
      <c r="B273" s="5">
        <v>25421</v>
      </c>
      <c r="C273" s="31" t="s">
        <v>190</v>
      </c>
      <c r="D273" s="31" t="s">
        <v>191</v>
      </c>
      <c r="E273" s="131" t="s">
        <v>187</v>
      </c>
      <c r="F273" s="2" t="s">
        <v>51</v>
      </c>
      <c r="G273" s="2" t="s">
        <v>192</v>
      </c>
      <c r="H273" s="144">
        <v>44487</v>
      </c>
      <c r="I273" s="139">
        <v>5</v>
      </c>
      <c r="J273" s="320">
        <v>3.58</v>
      </c>
      <c r="K273" s="316">
        <f t="shared" si="9"/>
        <v>17.899999999999999</v>
      </c>
      <c r="L273" s="140"/>
      <c r="M273" s="141"/>
    </row>
    <row r="274" spans="1:13" ht="12" customHeight="1" x14ac:dyDescent="0.2">
      <c r="A274" s="138" t="s">
        <v>184</v>
      </c>
      <c r="B274" s="5">
        <v>25421</v>
      </c>
      <c r="C274" s="31" t="s">
        <v>190</v>
      </c>
      <c r="D274" s="31" t="s">
        <v>191</v>
      </c>
      <c r="E274" s="131" t="s">
        <v>187</v>
      </c>
      <c r="F274" s="2" t="s">
        <v>51</v>
      </c>
      <c r="G274" s="2" t="s">
        <v>192</v>
      </c>
      <c r="H274" s="5">
        <v>44488</v>
      </c>
      <c r="I274" s="139">
        <v>5</v>
      </c>
      <c r="J274" s="320">
        <v>3.58</v>
      </c>
      <c r="K274" s="316">
        <f t="shared" si="9"/>
        <v>17.899999999999999</v>
      </c>
      <c r="L274" s="140"/>
      <c r="M274" s="141"/>
    </row>
    <row r="275" spans="1:13" x14ac:dyDescent="0.2">
      <c r="A275" s="138" t="s">
        <v>184</v>
      </c>
      <c r="B275" s="5">
        <v>25421</v>
      </c>
      <c r="C275" s="31" t="s">
        <v>190</v>
      </c>
      <c r="D275" s="31" t="s">
        <v>191</v>
      </c>
      <c r="E275" s="131" t="s">
        <v>187</v>
      </c>
      <c r="F275" s="2" t="s">
        <v>51</v>
      </c>
      <c r="G275" s="2" t="s">
        <v>192</v>
      </c>
      <c r="H275" s="5">
        <v>44489</v>
      </c>
      <c r="I275" s="139">
        <v>5</v>
      </c>
      <c r="J275" s="320">
        <v>3.58</v>
      </c>
      <c r="K275" s="316">
        <f t="shared" si="9"/>
        <v>17.899999999999999</v>
      </c>
      <c r="L275" s="140"/>
      <c r="M275" s="141"/>
    </row>
    <row r="276" spans="1:13" x14ac:dyDescent="0.2">
      <c r="A276" s="138" t="s">
        <v>184</v>
      </c>
      <c r="B276" s="5">
        <v>25421</v>
      </c>
      <c r="C276" s="31" t="s">
        <v>190</v>
      </c>
      <c r="D276" s="31" t="s">
        <v>191</v>
      </c>
      <c r="E276" s="131" t="s">
        <v>187</v>
      </c>
      <c r="F276" s="2" t="s">
        <v>51</v>
      </c>
      <c r="G276" s="2" t="s">
        <v>192</v>
      </c>
      <c r="H276" s="5">
        <v>44494</v>
      </c>
      <c r="I276" s="139">
        <v>5</v>
      </c>
      <c r="J276" s="320">
        <v>3.58</v>
      </c>
      <c r="K276" s="316">
        <f t="shared" si="9"/>
        <v>17.899999999999999</v>
      </c>
      <c r="L276" s="140"/>
      <c r="M276" s="141"/>
    </row>
    <row r="277" spans="1:13" x14ac:dyDescent="0.2">
      <c r="A277" s="138" t="s">
        <v>184</v>
      </c>
      <c r="B277" s="5">
        <v>25421</v>
      </c>
      <c r="C277" s="31" t="s">
        <v>190</v>
      </c>
      <c r="D277" s="31" t="s">
        <v>191</v>
      </c>
      <c r="E277" s="131" t="s">
        <v>187</v>
      </c>
      <c r="F277" s="2" t="s">
        <v>51</v>
      </c>
      <c r="G277" s="2" t="s">
        <v>192</v>
      </c>
      <c r="H277" s="5">
        <v>44495</v>
      </c>
      <c r="I277" s="139">
        <v>5</v>
      </c>
      <c r="J277" s="320">
        <v>3.58</v>
      </c>
      <c r="K277" s="316">
        <f t="shared" si="9"/>
        <v>17.899999999999999</v>
      </c>
      <c r="L277" s="140"/>
      <c r="M277" s="141"/>
    </row>
    <row r="278" spans="1:13" x14ac:dyDescent="0.2">
      <c r="A278" s="138" t="s">
        <v>184</v>
      </c>
      <c r="B278" s="5">
        <v>25421</v>
      </c>
      <c r="C278" s="31" t="s">
        <v>190</v>
      </c>
      <c r="D278" s="31" t="s">
        <v>191</v>
      </c>
      <c r="E278" s="131" t="s">
        <v>187</v>
      </c>
      <c r="F278" s="2" t="s">
        <v>51</v>
      </c>
      <c r="G278" s="2" t="s">
        <v>192</v>
      </c>
      <c r="H278" s="5">
        <v>44496</v>
      </c>
      <c r="I278" s="139">
        <v>5</v>
      </c>
      <c r="J278" s="320">
        <v>3.58</v>
      </c>
      <c r="K278" s="316">
        <f t="shared" si="9"/>
        <v>17.899999999999999</v>
      </c>
      <c r="L278" s="140"/>
      <c r="M278" s="141"/>
    </row>
    <row r="279" spans="1:13" x14ac:dyDescent="0.2">
      <c r="A279" s="138" t="s">
        <v>184</v>
      </c>
      <c r="B279" s="5">
        <v>25421</v>
      </c>
      <c r="C279" s="31" t="s">
        <v>190</v>
      </c>
      <c r="D279" s="31" t="s">
        <v>191</v>
      </c>
      <c r="E279" s="131" t="s">
        <v>187</v>
      </c>
      <c r="F279" s="2" t="s">
        <v>51</v>
      </c>
      <c r="G279" s="2" t="s">
        <v>192</v>
      </c>
      <c r="H279" s="5">
        <v>44502</v>
      </c>
      <c r="I279" s="139">
        <v>5</v>
      </c>
      <c r="J279" s="320">
        <v>3.58</v>
      </c>
      <c r="K279" s="316">
        <f t="shared" si="9"/>
        <v>17.899999999999999</v>
      </c>
      <c r="L279" s="140"/>
      <c r="M279" s="141"/>
    </row>
    <row r="280" spans="1:13" x14ac:dyDescent="0.2">
      <c r="A280" s="138" t="s">
        <v>184</v>
      </c>
      <c r="B280" s="5">
        <v>25421</v>
      </c>
      <c r="C280" s="31" t="s">
        <v>190</v>
      </c>
      <c r="D280" s="31" t="s">
        <v>191</v>
      </c>
      <c r="E280" s="131" t="s">
        <v>187</v>
      </c>
      <c r="F280" s="2" t="s">
        <v>51</v>
      </c>
      <c r="G280" s="2" t="s">
        <v>192</v>
      </c>
      <c r="H280" s="5">
        <v>44522</v>
      </c>
      <c r="I280" s="139">
        <v>4</v>
      </c>
      <c r="J280" s="320">
        <v>3.58</v>
      </c>
      <c r="K280" s="316">
        <f t="shared" si="9"/>
        <v>14.32</v>
      </c>
      <c r="L280" s="140"/>
      <c r="M280" s="141"/>
    </row>
    <row r="281" spans="1:13" x14ac:dyDescent="0.2">
      <c r="A281" s="138" t="s">
        <v>184</v>
      </c>
      <c r="B281" s="5">
        <v>25421</v>
      </c>
      <c r="C281" s="31" t="s">
        <v>190</v>
      </c>
      <c r="D281" s="31" t="s">
        <v>191</v>
      </c>
      <c r="E281" s="131" t="s">
        <v>187</v>
      </c>
      <c r="F281" s="2" t="s">
        <v>51</v>
      </c>
      <c r="G281" s="2" t="s">
        <v>192</v>
      </c>
      <c r="H281" s="5">
        <v>44523</v>
      </c>
      <c r="I281" s="139">
        <v>4</v>
      </c>
      <c r="J281" s="320">
        <v>3.58</v>
      </c>
      <c r="K281" s="316">
        <f t="shared" si="9"/>
        <v>14.32</v>
      </c>
      <c r="L281" s="140"/>
      <c r="M281" s="141"/>
    </row>
    <row r="282" spans="1:13" x14ac:dyDescent="0.2">
      <c r="A282" s="138" t="s">
        <v>184</v>
      </c>
      <c r="B282" s="5">
        <v>25421</v>
      </c>
      <c r="C282" s="31" t="s">
        <v>190</v>
      </c>
      <c r="D282" s="31" t="s">
        <v>191</v>
      </c>
      <c r="E282" s="131" t="s">
        <v>187</v>
      </c>
      <c r="F282" s="2" t="s">
        <v>51</v>
      </c>
      <c r="G282" s="2" t="s">
        <v>192</v>
      </c>
      <c r="H282" s="5">
        <v>44524</v>
      </c>
      <c r="I282" s="139">
        <v>4</v>
      </c>
      <c r="J282" s="320">
        <v>3.58</v>
      </c>
      <c r="K282" s="316">
        <f t="shared" si="9"/>
        <v>14.32</v>
      </c>
      <c r="L282" s="140"/>
      <c r="M282" s="141"/>
    </row>
    <row r="283" spans="1:13" x14ac:dyDescent="0.2">
      <c r="A283" s="138" t="s">
        <v>184</v>
      </c>
      <c r="B283" s="5">
        <v>25421</v>
      </c>
      <c r="C283" s="31" t="s">
        <v>190</v>
      </c>
      <c r="D283" s="31" t="s">
        <v>191</v>
      </c>
      <c r="E283" s="131" t="s">
        <v>187</v>
      </c>
      <c r="F283" s="2" t="s">
        <v>51</v>
      </c>
      <c r="G283" s="2" t="s">
        <v>192</v>
      </c>
      <c r="H283" s="48">
        <v>44525</v>
      </c>
      <c r="I283" s="139">
        <v>5</v>
      </c>
      <c r="J283" s="320">
        <v>3.58</v>
      </c>
      <c r="K283" s="316">
        <f t="shared" si="9"/>
        <v>17.899999999999999</v>
      </c>
      <c r="L283" s="140"/>
      <c r="M283" s="141"/>
    </row>
    <row r="284" spans="1:13" x14ac:dyDescent="0.2">
      <c r="A284" s="138" t="s">
        <v>184</v>
      </c>
      <c r="B284" s="5">
        <v>25421</v>
      </c>
      <c r="C284" s="31" t="s">
        <v>190</v>
      </c>
      <c r="D284" s="31" t="s">
        <v>191</v>
      </c>
      <c r="E284" s="131" t="s">
        <v>187</v>
      </c>
      <c r="F284" s="2" t="s">
        <v>51</v>
      </c>
      <c r="G284" s="2" t="s">
        <v>192</v>
      </c>
      <c r="H284" s="48">
        <v>44526</v>
      </c>
      <c r="I284" s="139">
        <v>4</v>
      </c>
      <c r="J284" s="320">
        <v>3.58</v>
      </c>
      <c r="K284" s="316">
        <f t="shared" si="9"/>
        <v>14.32</v>
      </c>
      <c r="L284" s="140"/>
      <c r="M284" s="141"/>
    </row>
    <row r="285" spans="1:13" x14ac:dyDescent="0.2">
      <c r="A285" s="138" t="s">
        <v>184</v>
      </c>
      <c r="B285" s="5">
        <v>25421</v>
      </c>
      <c r="C285" s="31" t="s">
        <v>190</v>
      </c>
      <c r="D285" s="31" t="s">
        <v>191</v>
      </c>
      <c r="E285" s="131" t="s">
        <v>187</v>
      </c>
      <c r="F285" s="2" t="s">
        <v>51</v>
      </c>
      <c r="G285" s="2" t="s">
        <v>192</v>
      </c>
      <c r="H285" s="5">
        <v>44529</v>
      </c>
      <c r="I285" s="139">
        <v>5</v>
      </c>
      <c r="J285" s="320">
        <v>3.58</v>
      </c>
      <c r="K285" s="316">
        <f t="shared" si="9"/>
        <v>17.899999999999999</v>
      </c>
      <c r="L285" s="140"/>
      <c r="M285" s="141"/>
    </row>
    <row r="286" spans="1:13" x14ac:dyDescent="0.2">
      <c r="A286" s="138" t="s">
        <v>184</v>
      </c>
      <c r="B286" s="5">
        <v>25421</v>
      </c>
      <c r="C286" s="31" t="s">
        <v>190</v>
      </c>
      <c r="D286" s="31" t="s">
        <v>191</v>
      </c>
      <c r="E286" s="131" t="s">
        <v>187</v>
      </c>
      <c r="F286" s="2" t="s">
        <v>51</v>
      </c>
      <c r="G286" s="2" t="s">
        <v>192</v>
      </c>
      <c r="H286" s="5">
        <v>44530</v>
      </c>
      <c r="I286" s="139">
        <v>4</v>
      </c>
      <c r="J286" s="320">
        <v>3.58</v>
      </c>
      <c r="K286" s="316">
        <f t="shared" si="9"/>
        <v>14.32</v>
      </c>
      <c r="L286" s="140"/>
      <c r="M286" s="141"/>
    </row>
    <row r="287" spans="1:13" x14ac:dyDescent="0.2">
      <c r="A287" s="138" t="s">
        <v>184</v>
      </c>
      <c r="B287" s="5">
        <v>25421</v>
      </c>
      <c r="C287" s="31" t="s">
        <v>190</v>
      </c>
      <c r="D287" s="31" t="s">
        <v>191</v>
      </c>
      <c r="E287" s="131" t="s">
        <v>187</v>
      </c>
      <c r="F287" s="2" t="s">
        <v>51</v>
      </c>
      <c r="G287" s="2" t="s">
        <v>192</v>
      </c>
      <c r="H287" s="5">
        <v>44531</v>
      </c>
      <c r="I287" s="139">
        <v>5</v>
      </c>
      <c r="J287" s="320">
        <v>3.58</v>
      </c>
      <c r="K287" s="316">
        <f t="shared" si="9"/>
        <v>17.899999999999999</v>
      </c>
      <c r="L287" s="140"/>
      <c r="M287" s="141"/>
    </row>
    <row r="288" spans="1:13" x14ac:dyDescent="0.2">
      <c r="A288" s="138" t="s">
        <v>184</v>
      </c>
      <c r="B288" s="5">
        <v>25421</v>
      </c>
      <c r="C288" s="31" t="s">
        <v>190</v>
      </c>
      <c r="D288" s="31" t="s">
        <v>191</v>
      </c>
      <c r="E288" s="131" t="s">
        <v>187</v>
      </c>
      <c r="F288" s="2" t="s">
        <v>51</v>
      </c>
      <c r="G288" s="2" t="s">
        <v>192</v>
      </c>
      <c r="H288" s="5">
        <v>44532</v>
      </c>
      <c r="I288" s="139">
        <v>5</v>
      </c>
      <c r="J288" s="320">
        <v>3.58</v>
      </c>
      <c r="K288" s="316">
        <f t="shared" si="9"/>
        <v>17.899999999999999</v>
      </c>
      <c r="L288" s="140"/>
      <c r="M288" s="141"/>
    </row>
    <row r="289" spans="1:13" x14ac:dyDescent="0.2">
      <c r="A289" s="138" t="s">
        <v>184</v>
      </c>
      <c r="B289" s="5">
        <v>25421</v>
      </c>
      <c r="C289" s="31" t="s">
        <v>190</v>
      </c>
      <c r="D289" s="31" t="s">
        <v>191</v>
      </c>
      <c r="E289" s="131" t="s">
        <v>187</v>
      </c>
      <c r="F289" s="2" t="s">
        <v>51</v>
      </c>
      <c r="G289" s="2" t="s">
        <v>192</v>
      </c>
      <c r="H289" s="5">
        <v>44536</v>
      </c>
      <c r="I289" s="139">
        <v>5</v>
      </c>
      <c r="J289" s="320">
        <v>3.58</v>
      </c>
      <c r="K289" s="316">
        <f t="shared" si="9"/>
        <v>17.899999999999999</v>
      </c>
      <c r="L289" s="140"/>
      <c r="M289" s="141"/>
    </row>
    <row r="290" spans="1:13" x14ac:dyDescent="0.2">
      <c r="A290" s="138" t="s">
        <v>184</v>
      </c>
      <c r="B290" s="5">
        <v>25421</v>
      </c>
      <c r="C290" s="31" t="s">
        <v>190</v>
      </c>
      <c r="D290" s="31" t="s">
        <v>191</v>
      </c>
      <c r="E290" s="131" t="s">
        <v>187</v>
      </c>
      <c r="F290" s="2" t="s">
        <v>51</v>
      </c>
      <c r="G290" s="2" t="s">
        <v>192</v>
      </c>
      <c r="H290" s="5">
        <v>44537</v>
      </c>
      <c r="I290" s="139">
        <v>5</v>
      </c>
      <c r="J290" s="320">
        <v>3.58</v>
      </c>
      <c r="K290" s="316">
        <f t="shared" si="9"/>
        <v>17.899999999999999</v>
      </c>
      <c r="L290" s="140"/>
      <c r="M290" s="141"/>
    </row>
    <row r="291" spans="1:13" x14ac:dyDescent="0.2">
      <c r="A291" s="138" t="s">
        <v>184</v>
      </c>
      <c r="B291" s="5">
        <v>25421</v>
      </c>
      <c r="C291" s="31" t="s">
        <v>190</v>
      </c>
      <c r="D291" s="31" t="s">
        <v>191</v>
      </c>
      <c r="E291" s="131" t="s">
        <v>187</v>
      </c>
      <c r="F291" s="2" t="s">
        <v>51</v>
      </c>
      <c r="G291" s="2" t="s">
        <v>192</v>
      </c>
      <c r="H291" s="5">
        <v>44538</v>
      </c>
      <c r="I291" s="139">
        <v>5</v>
      </c>
      <c r="J291" s="320">
        <v>3.58</v>
      </c>
      <c r="K291" s="316">
        <f t="shared" si="9"/>
        <v>17.899999999999999</v>
      </c>
      <c r="L291" s="140"/>
      <c r="M291" s="141"/>
    </row>
    <row r="292" spans="1:13" x14ac:dyDescent="0.2">
      <c r="A292" s="138" t="s">
        <v>184</v>
      </c>
      <c r="B292" s="5">
        <v>25421</v>
      </c>
      <c r="C292" s="31" t="s">
        <v>190</v>
      </c>
      <c r="D292" s="31" t="s">
        <v>191</v>
      </c>
      <c r="E292" s="131" t="s">
        <v>187</v>
      </c>
      <c r="F292" s="2" t="s">
        <v>51</v>
      </c>
      <c r="G292" s="2" t="s">
        <v>192</v>
      </c>
      <c r="H292" s="5">
        <v>44543</v>
      </c>
      <c r="I292" s="139">
        <v>5</v>
      </c>
      <c r="J292" s="320">
        <v>3.58</v>
      </c>
      <c r="K292" s="316">
        <f t="shared" si="9"/>
        <v>17.899999999999999</v>
      </c>
      <c r="L292" s="140"/>
      <c r="M292" s="141"/>
    </row>
    <row r="293" spans="1:13" x14ac:dyDescent="0.2">
      <c r="A293" s="138" t="s">
        <v>184</v>
      </c>
      <c r="B293" s="5">
        <v>25421</v>
      </c>
      <c r="C293" s="31" t="s">
        <v>190</v>
      </c>
      <c r="D293" s="31" t="s">
        <v>191</v>
      </c>
      <c r="E293" s="131" t="s">
        <v>187</v>
      </c>
      <c r="F293" s="2" t="s">
        <v>51</v>
      </c>
      <c r="G293" s="2" t="s">
        <v>192</v>
      </c>
      <c r="H293" s="5">
        <v>44544</v>
      </c>
      <c r="I293" s="139">
        <v>5</v>
      </c>
      <c r="J293" s="320">
        <v>3.58</v>
      </c>
      <c r="K293" s="316">
        <f t="shared" si="9"/>
        <v>17.899999999999999</v>
      </c>
      <c r="L293" s="140"/>
      <c r="M293" s="141"/>
    </row>
    <row r="294" spans="1:13" x14ac:dyDescent="0.2">
      <c r="A294" s="138" t="s">
        <v>184</v>
      </c>
      <c r="B294" s="5">
        <v>25421</v>
      </c>
      <c r="C294" s="31" t="s">
        <v>190</v>
      </c>
      <c r="D294" s="31" t="s">
        <v>191</v>
      </c>
      <c r="E294" s="131" t="s">
        <v>187</v>
      </c>
      <c r="F294" s="2" t="s">
        <v>51</v>
      </c>
      <c r="G294" s="2" t="s">
        <v>192</v>
      </c>
      <c r="H294" s="5">
        <v>44545</v>
      </c>
      <c r="I294" s="139">
        <v>5</v>
      </c>
      <c r="J294" s="320">
        <v>3.58</v>
      </c>
      <c r="K294" s="316">
        <f t="shared" ref="K294:K295" si="10">I294*J294</f>
        <v>17.899999999999999</v>
      </c>
      <c r="L294" s="140"/>
      <c r="M294" s="141"/>
    </row>
    <row r="295" spans="1:13" ht="13.5" thickBot="1" x14ac:dyDescent="0.25">
      <c r="A295" s="385" t="s">
        <v>184</v>
      </c>
      <c r="B295" s="67">
        <v>25421</v>
      </c>
      <c r="C295" s="142" t="s">
        <v>193</v>
      </c>
      <c r="D295" s="142" t="s">
        <v>191</v>
      </c>
      <c r="E295" s="386" t="s">
        <v>187</v>
      </c>
      <c r="F295" s="57" t="s">
        <v>51</v>
      </c>
      <c r="G295" s="57" t="s">
        <v>192</v>
      </c>
      <c r="H295" s="67">
        <v>44546</v>
      </c>
      <c r="I295" s="387">
        <v>4</v>
      </c>
      <c r="J295" s="321">
        <v>3.58</v>
      </c>
      <c r="K295" s="388">
        <f t="shared" si="10"/>
        <v>14.32</v>
      </c>
      <c r="L295" s="389">
        <f>SUM(I267:I295)</f>
        <v>139</v>
      </c>
      <c r="M295" s="390">
        <f>SUM(K267:K295)</f>
        <v>497.61999999999978</v>
      </c>
    </row>
    <row r="296" spans="1:13" hidden="1" x14ac:dyDescent="0.2">
      <c r="I296" s="22">
        <f>SUBTOTAL(9,I206:I219)</f>
        <v>84</v>
      </c>
      <c r="L296" s="24">
        <f>SUM(L3:L295)</f>
        <v>3261</v>
      </c>
      <c r="M296" s="25">
        <f>SUM(M3:M295)</f>
        <v>10199.707</v>
      </c>
    </row>
    <row r="298" spans="1:13" ht="12.75" customHeight="1" x14ac:dyDescent="0.2">
      <c r="B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 x14ac:dyDescent="0.2">
      <c r="B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 x14ac:dyDescent="0.2">
      <c r="B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 x14ac:dyDescent="0.2">
      <c r="B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 x14ac:dyDescent="0.2">
      <c r="B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 x14ac:dyDescent="0.2">
      <c r="B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 x14ac:dyDescent="0.2">
      <c r="B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 customHeight="1" x14ac:dyDescent="0.2">
      <c r="B305" s="1"/>
      <c r="E305" s="1"/>
      <c r="F305" s="1"/>
      <c r="G305" s="1"/>
      <c r="H305" s="1"/>
      <c r="I305" s="1"/>
      <c r="J305" s="1"/>
      <c r="K305" s="1"/>
      <c r="L305" s="1"/>
      <c r="M305" s="1"/>
    </row>
  </sheetData>
  <autoFilter ref="A2:M295"/>
  <sortState ref="A3:M194">
    <sortCondition ref="A3:A194"/>
    <sortCondition ref="H3:H194"/>
  </sortState>
  <mergeCells count="1">
    <mergeCell ref="A1:M1"/>
  </mergeCells>
  <pageMargins left="0.23622047244094491" right="0.23622047244094491" top="0.74803149606299213" bottom="0.74803149606299213" header="0.31496062992125984" footer="0.31496062992125984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Izakova</dc:creator>
  <cp:lastModifiedBy>FF</cp:lastModifiedBy>
  <cp:lastPrinted>2021-12-16T14:11:20Z</cp:lastPrinted>
  <dcterms:created xsi:type="dcterms:W3CDTF">2021-05-13T08:22:19Z</dcterms:created>
  <dcterms:modified xsi:type="dcterms:W3CDTF">2022-01-27T17:43:35Z</dcterms:modified>
</cp:coreProperties>
</file>